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\\A-SERVER\vol1\ATTI DA PUBBLICARE\ANNO 2023\determine\"/>
    </mc:Choice>
  </mc:AlternateContent>
  <xr:revisionPtr revIDLastSave="0" documentId="8_{FD188166-8139-4FB9-AE0B-9CB7F11A1CD5}" xr6:coauthVersionLast="47" xr6:coauthVersionMax="47" xr10:uidLastSave="{00000000-0000-0000-0000-000000000000}"/>
  <bookViews>
    <workbookView xWindow="-60" yWindow="-60" windowWidth="28920" windowHeight="15720" tabRatio="500"/>
  </bookViews>
  <sheets>
    <sheet name="COSTITUZIONE " sheetId="1" r:id="rId1"/>
    <sheet name="UTILIZZO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0" i="1" l="1"/>
  <c r="I41" i="1" s="1"/>
  <c r="I42" i="1" s="1"/>
  <c r="I28" i="1"/>
  <c r="I16" i="1"/>
  <c r="H40" i="1"/>
  <c r="H41" i="1" s="1"/>
  <c r="H42" i="1" s="1"/>
  <c r="H28" i="1"/>
  <c r="H16" i="1"/>
  <c r="G40" i="1"/>
  <c r="G28" i="1"/>
  <c r="G41" i="1" s="1"/>
  <c r="G42" i="1" s="1"/>
  <c r="G16" i="1"/>
  <c r="B16" i="1"/>
  <c r="C16" i="1"/>
  <c r="D16" i="1"/>
  <c r="E16" i="1"/>
  <c r="F16" i="1"/>
  <c r="B28" i="1"/>
  <c r="C28" i="1"/>
  <c r="D28" i="1"/>
  <c r="E28" i="1"/>
  <c r="E41" i="1" s="1"/>
  <c r="E42" i="1" s="1"/>
  <c r="F28" i="1"/>
  <c r="F41" i="1" s="1"/>
  <c r="F42" i="1" s="1"/>
  <c r="B40" i="1"/>
  <c r="B41" i="1" s="1"/>
  <c r="B42" i="1" s="1"/>
  <c r="C40" i="1"/>
  <c r="C41" i="1" s="1"/>
  <c r="C42" i="1" s="1"/>
  <c r="D40" i="1"/>
  <c r="D41" i="1" s="1"/>
  <c r="D42" i="1" s="1"/>
  <c r="E40" i="1"/>
  <c r="F40" i="1"/>
  <c r="C9" i="2"/>
  <c r="C19" i="2"/>
  <c r="C22" i="2"/>
  <c r="C26" i="2" s="1"/>
  <c r="C54" i="1" l="1"/>
  <c r="C56" i="1" s="1"/>
  <c r="C47" i="1"/>
  <c r="C50" i="1" s="1"/>
  <c r="B54" i="1"/>
  <c r="B56" i="1" s="1"/>
  <c r="B47" i="1"/>
  <c r="B50" i="1" s="1"/>
  <c r="H54" i="1"/>
  <c r="H56" i="1" s="1"/>
  <c r="H47" i="1"/>
  <c r="H50" i="1" s="1"/>
  <c r="F54" i="1"/>
  <c r="F56" i="1" s="1"/>
  <c r="F47" i="1"/>
  <c r="F50" i="1" s="1"/>
  <c r="E54" i="1"/>
  <c r="E56" i="1" s="1"/>
  <c r="E47" i="1"/>
  <c r="E50" i="1" s="1"/>
  <c r="E51" i="1" s="1"/>
  <c r="I54" i="1"/>
  <c r="I56" i="1" s="1"/>
  <c r="I47" i="1"/>
  <c r="I50" i="1" s="1"/>
  <c r="I51" i="1" s="1"/>
  <c r="G47" i="1"/>
  <c r="G50" i="1" s="1"/>
  <c r="G51" i="1" s="1"/>
  <c r="G54" i="1"/>
  <c r="G56" i="1" s="1"/>
  <c r="D47" i="1"/>
  <c r="D50" i="1" s="1"/>
  <c r="D54" i="1"/>
  <c r="D56" i="1" s="1"/>
  <c r="F51" i="1" l="1"/>
  <c r="D51" i="1"/>
  <c r="H51" i="1"/>
</calcChain>
</file>

<file path=xl/sharedStrings.xml><?xml version="1.0" encoding="utf-8"?>
<sst xmlns="http://schemas.openxmlformats.org/spreadsheetml/2006/main" count="86" uniqueCount="81">
  <si>
    <r>
      <rPr>
        <sz val="9"/>
        <rFont val="Arial"/>
        <family val="2"/>
      </rPr>
      <t xml:space="preserve">UNICO IMPORTO CONSOLIDATO ANNO 2003 - </t>
    </r>
    <r>
      <rPr>
        <i/>
        <sz val="8"/>
        <rFont val="Arial"/>
        <family val="2"/>
      </rPr>
      <t>(ART. 31 C.2 CCNL 2002-05)</t>
    </r>
    <r>
      <rPr>
        <sz val="9"/>
        <rFont val="Arial"/>
        <family val="2"/>
      </rPr>
      <t xml:space="preserve"> </t>
    </r>
    <r>
      <rPr>
        <b/>
        <i/>
        <sz val="8"/>
        <color indexed="62"/>
        <rFont val="Arial"/>
        <family val="2"/>
      </rPr>
      <t xml:space="preserve">(ART. 67 C.1, 1°PERIODO, CCNL 2016-18) </t>
    </r>
  </si>
  <si>
    <r>
      <rPr>
        <sz val="9"/>
        <rFont val="Arial"/>
        <family val="2"/>
      </rPr>
      <t xml:space="preserve">INCREMENTI CCNL 2002-05 - </t>
    </r>
    <r>
      <rPr>
        <i/>
        <sz val="8"/>
        <rFont val="Arial"/>
        <family val="2"/>
      </rPr>
      <t>(ART. 32 CC. 1,2)</t>
    </r>
    <r>
      <rPr>
        <b/>
        <sz val="9"/>
        <color indexed="62"/>
        <rFont val="Arial"/>
        <family val="2"/>
      </rPr>
      <t xml:space="preserve"> </t>
    </r>
  </si>
  <si>
    <r>
      <rPr>
        <sz val="7"/>
        <rFont val="Arial"/>
        <family val="2"/>
      </rPr>
      <t xml:space="preserve">INCREMENTI CCNL 2002-05 - (ART. 32 C. 7) </t>
    </r>
    <r>
      <rPr>
        <b/>
        <sz val="7"/>
        <color indexed="62"/>
        <rFont val="Arial"/>
        <family val="2"/>
      </rPr>
      <t>(CONFLUISCE STABILMENTE LO 0,20% M.S. 2001, NON UTILIZZATO NEL 2017 PER A.P., ART. 67, C.1, 3° PER. CCNL 2016-18)</t>
    </r>
  </si>
  <si>
    <r>
      <rPr>
        <sz val="9"/>
        <rFont val="Arial"/>
        <family val="2"/>
      </rPr>
      <t xml:space="preserve">INCREMENTI CCNL 2004-05 - </t>
    </r>
    <r>
      <rPr>
        <i/>
        <sz val="8"/>
        <rFont val="Arial"/>
        <family val="2"/>
      </rPr>
      <t>(ART. 4. CC. 1,4,5 PARTE FISSA)</t>
    </r>
  </si>
  <si>
    <r>
      <rPr>
        <sz val="9"/>
        <rFont val="Arial"/>
        <family val="2"/>
      </rPr>
      <t xml:space="preserve">INCREMENTI CCNL 2006-09 - </t>
    </r>
    <r>
      <rPr>
        <i/>
        <sz val="8"/>
        <rFont val="Arial"/>
        <family val="2"/>
      </rPr>
      <t>(ART. 8. CC. 2,5,6,7 PARTE FISSA)</t>
    </r>
  </si>
  <si>
    <r>
      <rPr>
        <sz val="9"/>
        <rFont val="Arial"/>
        <family val="2"/>
      </rPr>
      <t xml:space="preserve">RIDETERMINAZIONE PER INCREMENTO STIPENDIO - </t>
    </r>
    <r>
      <rPr>
        <i/>
        <sz val="8"/>
        <rFont val="Arial"/>
        <family val="2"/>
      </rPr>
      <t>(DICHIARAZIONE CONGIUNTA N.14 CCNL 2002-05 - N.1 CCNL 2008-09)</t>
    </r>
    <r>
      <rPr>
        <sz val="9"/>
        <rFont val="Arial"/>
        <family val="2"/>
      </rPr>
      <t xml:space="preserve">                       </t>
    </r>
  </si>
  <si>
    <t>RIDETERMINAZIONE PER INCREMENTO STIPENDIO - (ART. 67 C.2 Lett. b), CCNL 2016-18)                                                                                                                                dichiarazione congiunta n. 5: fuori limite gli incrementi derivanti da CCNL 16-18</t>
  </si>
  <si>
    <r>
      <rPr>
        <sz val="7.5"/>
        <rFont val="Arial"/>
        <family val="2"/>
      </rPr>
      <t xml:space="preserve">INCREMENTO PER RIDUZIONE STABILE STRAORDINARIO - </t>
    </r>
    <r>
      <rPr>
        <i/>
        <sz val="7.5"/>
        <rFont val="Arial"/>
        <family val="2"/>
      </rPr>
      <t>(ART. 14 C.1 CCNL 1998-2001)</t>
    </r>
    <r>
      <rPr>
        <b/>
        <i/>
        <sz val="7.5"/>
        <color indexed="62"/>
        <rFont val="Arial"/>
        <family val="2"/>
      </rPr>
      <t xml:space="preserve"> (ART. 67 C.2 Lett. g) CCNL 2016-18)</t>
    </r>
    <r>
      <rPr>
        <sz val="7.5"/>
        <rFont val="Arial"/>
        <family val="2"/>
      </rPr>
      <t xml:space="preserve">                                                                                </t>
    </r>
    <r>
      <rPr>
        <b/>
        <sz val="7.5"/>
        <color indexed="60"/>
        <rFont val="Arial"/>
        <family val="2"/>
      </rPr>
      <t>neutri gli incrementi successivi al 2016, perché finanziati da una corrispondente riduzione delle risorse per straordinario</t>
    </r>
  </si>
  <si>
    <r>
      <rPr>
        <sz val="7.5"/>
        <rFont val="Arial"/>
        <family val="2"/>
      </rPr>
      <t xml:space="preserve">INCREMENTO PER RIORGANIZZAZIONI CON AUMENTO DOTAZIONE ORGANICA - </t>
    </r>
    <r>
      <rPr>
        <i/>
        <sz val="7.5"/>
        <rFont val="Arial"/>
        <family val="2"/>
      </rPr>
      <t>(ART.15, C.5, CCNL 1998-2001 PARTE FISSA)</t>
    </r>
    <r>
      <rPr>
        <sz val="7.5"/>
        <rFont val="Arial"/>
        <family val="2"/>
      </rPr>
      <t xml:space="preserve"> </t>
    </r>
    <r>
      <rPr>
        <b/>
        <i/>
        <sz val="7.5"/>
        <color indexed="62"/>
        <rFont val="Arial"/>
        <family val="2"/>
      </rPr>
      <t>(ART. 67 C.5 Lett. a) CCNL 2016-18)</t>
    </r>
  </si>
  <si>
    <r>
      <rPr>
        <sz val="7.5"/>
        <rFont val="Arial"/>
        <family val="2"/>
      </rPr>
      <t xml:space="preserve">RIA E ASSEGNI AD PERSONAM PERSONALE CESSATO - </t>
    </r>
    <r>
      <rPr>
        <i/>
        <sz val="7.5"/>
        <rFont val="Arial"/>
        <family val="2"/>
      </rPr>
      <t>(ART. 4, C.2, CCNL 2000-01)</t>
    </r>
    <r>
      <rPr>
        <sz val="7.5"/>
        <rFont val="Arial"/>
        <family val="2"/>
      </rPr>
      <t xml:space="preserve"> </t>
    </r>
    <r>
      <rPr>
        <b/>
        <i/>
        <sz val="7.5"/>
        <color indexed="62"/>
        <rFont val="Arial"/>
        <family val="2"/>
      </rPr>
      <t>(ART. 67 C.2 Lett. c) CCNL 2016-18: IMP. INTERO ANNO SUCCESSIVO A CESSAZIONE)</t>
    </r>
  </si>
  <si>
    <r>
      <rPr>
        <b/>
        <sz val="7.5"/>
        <color indexed="62"/>
        <rFont val="Arial"/>
        <family val="2"/>
      </rPr>
      <t xml:space="preserve">EURO 83,20 PER UNITA' DI PERSONALE IN SERVIZIO AL 31.12.2015, A DECORRERE DAL 31.12.2018 E A VALERE DAL 2019 </t>
    </r>
    <r>
      <rPr>
        <b/>
        <i/>
        <sz val="7.5"/>
        <color indexed="62"/>
        <rFont val="Arial"/>
        <family val="2"/>
      </rPr>
      <t>(ART 67 C.2 Lett.a) CCNL 2016-18)</t>
    </r>
    <r>
      <rPr>
        <b/>
        <sz val="7.5"/>
        <color indexed="62"/>
        <rFont val="Arial"/>
        <family val="2"/>
      </rPr>
      <t xml:space="preserve">     </t>
    </r>
    <r>
      <rPr>
        <b/>
        <sz val="7.5"/>
        <color indexed="60"/>
        <rFont val="Arial"/>
        <family val="2"/>
      </rPr>
      <t>dichiarazione congiunta n. 5: fuori limite</t>
    </r>
  </si>
  <si>
    <t>TOTALE RISORSE STABILI</t>
  </si>
  <si>
    <t>Risorse variabili soggette al limite</t>
  </si>
  <si>
    <r>
      <rPr>
        <sz val="7.5"/>
        <rFont val="Arial"/>
        <family val="2"/>
      </rPr>
      <t xml:space="preserve">SPONSORIZZAZIONI, ACCORDI COLLABORAZIONE, ECC. - </t>
    </r>
    <r>
      <rPr>
        <i/>
        <sz val="7.5"/>
        <rFont val="Arial"/>
        <family val="2"/>
      </rPr>
      <t xml:space="preserve">(ART. 43, L. 449/1997; ART. 15, C.1, lett. D), CCNL 1998-2001) </t>
    </r>
    <r>
      <rPr>
        <sz val="7.5"/>
        <rFont val="Arial"/>
        <family val="2"/>
      </rPr>
      <t xml:space="preserve">(2) </t>
    </r>
    <r>
      <rPr>
        <b/>
        <i/>
        <sz val="7.5"/>
        <color indexed="56"/>
        <rFont val="Arial"/>
        <family val="2"/>
      </rPr>
      <t>(ART. 67 C.3 Lett.a) CCNL 2016-18)</t>
    </r>
  </si>
  <si>
    <r>
      <rPr>
        <sz val="7.5"/>
        <rFont val="Arial"/>
        <family val="2"/>
      </rPr>
      <t xml:space="preserve">RECUPERO EVASIONE ICI - </t>
    </r>
    <r>
      <rPr>
        <i/>
        <sz val="7.5"/>
        <rFont val="Arial"/>
        <family val="2"/>
      </rPr>
      <t>(ART. 4, C.3, CCNL 2000-2001; ART. 3, C. 57, L.662/1996, ART. 59, C.1, lett. P), D.LGS 446/1997)</t>
    </r>
    <r>
      <rPr>
        <sz val="7.5"/>
        <rFont val="Arial"/>
        <family val="2"/>
      </rPr>
      <t xml:space="preserve"> </t>
    </r>
    <r>
      <rPr>
        <b/>
        <i/>
        <sz val="7.5"/>
        <color indexed="56"/>
        <rFont val="Arial"/>
        <family val="2"/>
      </rPr>
      <t xml:space="preserve"> (ART. 67 C.3 Lett.c) CCNL 2016-18)</t>
    </r>
  </si>
  <si>
    <r>
      <rPr>
        <sz val="7.5"/>
        <color indexed="8"/>
        <rFont val="Arial"/>
        <family val="2"/>
      </rPr>
      <t xml:space="preserve">SPECIFICHE DISPOSIZIONI DI LEGGE - </t>
    </r>
    <r>
      <rPr>
        <i/>
        <sz val="7.5"/>
        <color indexed="8"/>
        <rFont val="Arial"/>
        <family val="2"/>
      </rPr>
      <t>(ART. 15 C. 1 lett. K) CCNL 1998-01)</t>
    </r>
    <r>
      <rPr>
        <sz val="7.5"/>
        <color indexed="8"/>
        <rFont val="Arial"/>
        <family val="2"/>
      </rPr>
      <t xml:space="preserve"> (3)  </t>
    </r>
    <r>
      <rPr>
        <b/>
        <i/>
        <sz val="7.5"/>
        <color indexed="56"/>
        <rFont val="Arial"/>
        <family val="2"/>
      </rPr>
      <t>(ART. 67 C.3 Lett.c) CCNL 2016-18)</t>
    </r>
  </si>
  <si>
    <r>
      <rPr>
        <b/>
        <sz val="7.5"/>
        <color indexed="56"/>
        <rFont val="Arial"/>
        <family val="2"/>
      </rPr>
      <t xml:space="preserve">IMPORTO UNA TANTUM FRAZIONE RIA PARI ALLE MENSILITA' RESIDUE DOPO CESSAZIONE, ANNO SUCCESS. CESSAZIONE  </t>
    </r>
    <r>
      <rPr>
        <b/>
        <i/>
        <sz val="7.5"/>
        <color indexed="56"/>
        <rFont val="Arial"/>
        <family val="2"/>
      </rPr>
      <t>(ART. 67 C.3 Lett.d) CCNL 2016-18)</t>
    </r>
    <r>
      <rPr>
        <b/>
        <sz val="7.5"/>
        <color indexed="56"/>
        <rFont val="Arial"/>
        <family val="2"/>
      </rPr>
      <t xml:space="preserve"> </t>
    </r>
  </si>
  <si>
    <r>
      <rPr>
        <sz val="7.5"/>
        <color indexed="8"/>
        <rFont val="Arial"/>
        <family val="2"/>
      </rPr>
      <t xml:space="preserve">NUOVI SERVIZI E RIORGANIZZAZIONI SENZA AUMENTO DOT. ORGANICA - (ART.15, C.5, CCNL 1998-2001 PARTE VARIABILE) </t>
    </r>
    <r>
      <rPr>
        <b/>
        <i/>
        <sz val="7.5"/>
        <color indexed="56"/>
        <rFont val="Arial"/>
        <family val="2"/>
      </rPr>
      <t>(ART. 67 C.5 Lett. b) CCNL 2016-18)</t>
    </r>
  </si>
  <si>
    <r>
      <rPr>
        <sz val="7.5"/>
        <rFont val="Arial"/>
        <family val="2"/>
      </rPr>
      <t xml:space="preserve">INTEGRAZIONE 1,2% - </t>
    </r>
    <r>
      <rPr>
        <i/>
        <sz val="7.5"/>
        <rFont val="Arial"/>
        <family val="2"/>
      </rPr>
      <t>(ART. 15, C.2, CCNL 1998-2001)</t>
    </r>
    <r>
      <rPr>
        <sz val="7.5"/>
        <rFont val="Arial"/>
        <family val="2"/>
      </rPr>
      <t xml:space="preserve">  </t>
    </r>
    <r>
      <rPr>
        <b/>
        <i/>
        <sz val="7.5"/>
        <color indexed="56"/>
        <rFont val="Arial"/>
        <family val="2"/>
      </rPr>
      <t>(ART. 67 C.3 Lett.h) e C.4 CCNL 2016-18) SOLO VERIFICA SUSSISTENZA RELATIVA CAPACITA' DI SPESA</t>
    </r>
  </si>
  <si>
    <r>
      <rPr>
        <sz val="7.5"/>
        <rFont val="Arial"/>
        <family val="2"/>
      </rPr>
      <t xml:space="preserve">MESSI NOTIFICATORI - </t>
    </r>
    <r>
      <rPr>
        <i/>
        <sz val="7.5"/>
        <rFont val="Arial"/>
        <family val="2"/>
      </rPr>
      <t>(ART. 54, CCNL 14.9.2000)</t>
    </r>
    <r>
      <rPr>
        <sz val="7.5"/>
        <rFont val="Arial"/>
        <family val="2"/>
      </rPr>
      <t xml:space="preserve">  </t>
    </r>
    <r>
      <rPr>
        <b/>
        <sz val="7.5"/>
        <color indexed="56"/>
        <rFont val="Arial"/>
        <family val="2"/>
      </rPr>
      <t xml:space="preserve">(ART. 67 C.3 Lett.f) CCNL 2016-18) </t>
    </r>
  </si>
  <si>
    <r>
      <rPr>
        <sz val="7.5"/>
        <rFont val="Arial"/>
        <family val="2"/>
      </rPr>
      <t xml:space="preserve">COMPENSI PROFESSIONALI LEGALI IN RELAZIONE A SENTENZE FAVOREVOLI - </t>
    </r>
    <r>
      <rPr>
        <i/>
        <sz val="7.5"/>
        <rFont val="Arial"/>
        <family val="2"/>
      </rPr>
      <t>(ART. 27, CCNL 14.9.2000)</t>
    </r>
    <r>
      <rPr>
        <sz val="7.5"/>
        <rFont val="Arial"/>
        <family val="2"/>
      </rPr>
      <t xml:space="preserve"> (4) </t>
    </r>
    <r>
      <rPr>
        <b/>
        <i/>
        <sz val="7.5"/>
        <color indexed="56"/>
        <rFont val="Arial"/>
        <family val="2"/>
      </rPr>
      <t>(ART. 67 C.3 Lett.c) CCNL 2016-18)</t>
    </r>
  </si>
  <si>
    <r>
      <rPr>
        <sz val="7.5"/>
        <rFont val="Arial"/>
        <family val="2"/>
      </rPr>
      <t>INCENTIVI FUNZIONI TECNICHE (</t>
    </r>
    <r>
      <rPr>
        <i/>
        <sz val="7.5"/>
        <rFont val="Arial"/>
        <family val="2"/>
      </rPr>
      <t>ART. 113 DEL D.LGS. 50/2016)</t>
    </r>
    <r>
      <rPr>
        <sz val="7.5"/>
        <rFont val="Arial"/>
        <family val="2"/>
      </rPr>
      <t xml:space="preserve"> (8) </t>
    </r>
    <r>
      <rPr>
        <b/>
        <i/>
        <sz val="7.5"/>
        <color indexed="56"/>
        <rFont val="Arial"/>
        <family val="2"/>
      </rPr>
      <t xml:space="preserve">(DICHIARAZIONE CONGIUNTA N. 1 CCNL 2016-18- CDC sez.aut. Del. N. 6/2018) </t>
    </r>
    <r>
      <rPr>
        <b/>
        <i/>
        <sz val="7.5"/>
        <color indexed="10"/>
        <rFont val="Arial"/>
        <family val="2"/>
      </rPr>
      <t>dal 19.04.2016 al 31.12.2017</t>
    </r>
  </si>
  <si>
    <t>Totale Risorse variabili soggette al limite</t>
  </si>
  <si>
    <t>Risorse variabili NON soggette al limite</t>
  </si>
  <si>
    <t xml:space="preserve"> </t>
  </si>
  <si>
    <r>
      <rPr>
        <sz val="7.5"/>
        <rFont val="Arial"/>
        <family val="2"/>
      </rPr>
      <t xml:space="preserve">ECONOMIE FONDO STRAORDINARIO CONFLUITE - </t>
    </r>
    <r>
      <rPr>
        <i/>
        <sz val="7.5"/>
        <rFont val="Arial"/>
        <family val="2"/>
      </rPr>
      <t>(ART. 14, C.4, CCNL 1998-2001)</t>
    </r>
    <r>
      <rPr>
        <sz val="7.5"/>
        <rFont val="Arial"/>
        <family val="2"/>
      </rPr>
      <t xml:space="preserve">  </t>
    </r>
    <r>
      <rPr>
        <b/>
        <i/>
        <sz val="7.5"/>
        <color indexed="56"/>
        <rFont val="Arial"/>
        <family val="2"/>
      </rPr>
      <t>(ART. 67 C.3 Lett.e) CCNL 2016-18) ANNO SUCCESSIVO</t>
    </r>
  </si>
  <si>
    <r>
      <rPr>
        <sz val="7.5"/>
        <rFont val="Arial"/>
        <family val="2"/>
      </rPr>
      <t xml:space="preserve">QUOTE PER LA PROGETTAZIONE - </t>
    </r>
    <r>
      <rPr>
        <i/>
        <sz val="7.5"/>
        <rFont val="Arial"/>
        <family val="2"/>
      </rPr>
      <t>(ART. 15, C.1 LETT. K), CCNL 1998-2001; ART. 92, CC. 5-6,  D.LGS. 163/2006)</t>
    </r>
    <r>
      <rPr>
        <sz val="7.5"/>
        <rFont val="Arial"/>
        <family val="2"/>
      </rPr>
      <t xml:space="preserve"> </t>
    </r>
    <r>
      <rPr>
        <b/>
        <i/>
        <sz val="7.5"/>
        <color indexed="56"/>
        <rFont val="Arial"/>
        <family val="2"/>
      </rPr>
      <t>ATTIVITA' SVOLTE PRIMA ENTRATA IN VIGORE D.LGS. 50/16</t>
    </r>
  </si>
  <si>
    <r>
      <rPr>
        <sz val="7.5"/>
        <rFont val="Arial"/>
        <family val="2"/>
      </rPr>
      <t>INCENTIVI FUNZIONI TECNICHE (</t>
    </r>
    <r>
      <rPr>
        <i/>
        <sz val="7.5"/>
        <rFont val="Arial"/>
        <family val="2"/>
      </rPr>
      <t>ART. 113 DEL D.LGS. 50/2016)</t>
    </r>
    <r>
      <rPr>
        <sz val="7.5"/>
        <rFont val="Arial"/>
        <family val="2"/>
      </rPr>
      <t xml:space="preserve"> (8) </t>
    </r>
    <r>
      <rPr>
        <b/>
        <i/>
        <sz val="7.5"/>
        <color indexed="56"/>
        <rFont val="Arial"/>
        <family val="2"/>
      </rPr>
      <t>(DICHIARAZIONE CONGIUNTA N. 1 CCNL 2016-18- CDC sez.aut. Del. N. 6/2018)</t>
    </r>
    <r>
      <rPr>
        <b/>
        <i/>
        <sz val="7.5"/>
        <color indexed="10"/>
        <rFont val="Arial"/>
        <family val="2"/>
      </rPr>
      <t xml:space="preserve"> dal 01.01.2018</t>
    </r>
  </si>
  <si>
    <r>
      <rPr>
        <sz val="7.5"/>
        <rFont val="Arial"/>
        <family val="2"/>
      </rPr>
      <t xml:space="preserve">COMPENSI PROFESSIONALI LEGALI IN RELAZIONE A SENTENZE FAVOREVOLI - </t>
    </r>
    <r>
      <rPr>
        <i/>
        <sz val="7.5"/>
        <rFont val="Arial"/>
        <family val="2"/>
      </rPr>
      <t>(ART. 27, CCNL 14/9/2000)</t>
    </r>
    <r>
      <rPr>
        <sz val="7.5"/>
        <rFont val="Arial"/>
        <family val="2"/>
      </rPr>
      <t xml:space="preserve"> (5) </t>
    </r>
    <r>
      <rPr>
        <b/>
        <i/>
        <sz val="7.5"/>
        <color indexed="56"/>
        <rFont val="Arial"/>
        <family val="2"/>
      </rPr>
      <t>(ART. 67 C.3 Lett.c) CCNL 2016-18)</t>
    </r>
  </si>
  <si>
    <r>
      <rPr>
        <sz val="7.5"/>
        <rFont val="Arial"/>
        <family val="2"/>
      </rPr>
      <t>SPONSORIZZ., ACCORDI DI COLLABORAZIONI, COMPENSI ISTAT,</t>
    </r>
    <r>
      <rPr>
        <i/>
        <sz val="7.5"/>
        <rFont val="Arial"/>
        <family val="2"/>
      </rPr>
      <t xml:space="preserve"> ECC.</t>
    </r>
    <r>
      <rPr>
        <sz val="7.5"/>
        <rFont val="Arial"/>
        <family val="2"/>
      </rPr>
      <t xml:space="preserve"> - </t>
    </r>
    <r>
      <rPr>
        <i/>
        <sz val="7.5"/>
        <rFont val="Arial"/>
        <family val="2"/>
      </rPr>
      <t>(ART. 43, L. 449/1997; ART. 15, C.1, lett. D), CCNL 1998-2001)</t>
    </r>
    <r>
      <rPr>
        <sz val="7.5"/>
        <rFont val="Arial"/>
        <family val="2"/>
      </rPr>
      <t xml:space="preserve"> (6) </t>
    </r>
    <r>
      <rPr>
        <b/>
        <i/>
        <sz val="7.5"/>
        <color indexed="56"/>
        <rFont val="Arial"/>
        <family val="2"/>
      </rPr>
      <t>(ART. 67 C.3 Lett.a) CCNL 2016-18) - art1 co. 1091 L. 145/2018</t>
    </r>
  </si>
  <si>
    <r>
      <rPr>
        <sz val="7.5"/>
        <rFont val="Arial"/>
        <family val="2"/>
      </rPr>
      <t xml:space="preserve">RISORSE PIANI RAZIONALIZZAZIONE E RIQUALIFICAZIONE SPESA - </t>
    </r>
    <r>
      <rPr>
        <i/>
        <sz val="7.5"/>
        <rFont val="Arial"/>
        <family val="2"/>
      </rPr>
      <t>(ART. 15, COMMA 1, lett. K); ART. 16, COMMI 4 E 5, DL 98/2011)</t>
    </r>
    <r>
      <rPr>
        <sz val="7.5"/>
        <rFont val="Arial"/>
        <family val="2"/>
      </rPr>
      <t xml:space="preserve"> (7)  </t>
    </r>
    <r>
      <rPr>
        <b/>
        <i/>
        <sz val="7.5"/>
        <color indexed="56"/>
        <rFont val="Arial"/>
        <family val="2"/>
      </rPr>
      <t>(ART. 67 C.3 Lett.b) CCNL 2016-18)</t>
    </r>
  </si>
  <si>
    <r>
      <rPr>
        <b/>
        <sz val="7.5"/>
        <color indexed="56"/>
        <rFont val="Arial"/>
        <family val="2"/>
      </rPr>
      <t xml:space="preserve">EVENTUALI MAGGIORI RISORSE OLTRE LIMITE ART. 23 C.2 D.LGS. 75/2017 SE APPOSITO DPCM </t>
    </r>
    <r>
      <rPr>
        <b/>
        <i/>
        <sz val="7.5"/>
        <color indexed="56"/>
        <rFont val="Arial"/>
        <family val="2"/>
      </rPr>
      <t>(ART. 67 C.3 Lett.j) e C.9 CCNL 2016-18)</t>
    </r>
  </si>
  <si>
    <t>Totale Risorse variabili NON soggette al limite</t>
  </si>
  <si>
    <t>TOTALE RISORSE VARIABILI</t>
  </si>
  <si>
    <t xml:space="preserve">TOTALE RISORSE DECENTRATE </t>
  </si>
  <si>
    <t>DECURTAZIONI DEL FONDO ART. 1 COMMA 236 LEGGE 208/2015</t>
  </si>
  <si>
    <r>
      <rPr>
        <b/>
        <sz val="11"/>
        <rFont val="Arial"/>
        <family val="2"/>
      </rPr>
      <t xml:space="preserve">DIFFERENZA RISPETTO AL 2016 </t>
    </r>
    <r>
      <rPr>
        <b/>
        <i/>
        <sz val="9"/>
        <rFont val="Arial"/>
        <family val="2"/>
      </rPr>
      <t xml:space="preserve">(ART. 23 C.2 D.LGS. 75/2017) </t>
    </r>
    <r>
      <rPr>
        <b/>
        <i/>
        <sz val="9"/>
        <color indexed="62"/>
        <rFont val="Arial"/>
        <family val="2"/>
      </rPr>
      <t xml:space="preserve">(ART. 67 C.7 CCNL 2016-18) </t>
    </r>
    <r>
      <rPr>
        <b/>
        <i/>
        <sz val="9"/>
        <color indexed="10"/>
        <rFont val="Arial"/>
        <family val="2"/>
      </rPr>
      <t>(**)</t>
    </r>
    <r>
      <rPr>
        <b/>
        <sz val="11"/>
        <rFont val="Arial"/>
        <family val="2"/>
      </rPr>
      <t xml:space="preserve">   </t>
    </r>
  </si>
  <si>
    <t>TOTALE  DEPURATO DELLE VOCI NON SOGGETTE AL VINCOLO E DELLE RIDUZIONI/DECURTAZIONI</t>
  </si>
  <si>
    <t xml:space="preserve">TOTALE  DEPURATO DELLE VOCI NON SOGGETTE AL VINCOLO E DELLE RIDUZIONI/DECURTAZIONI    </t>
  </si>
  <si>
    <t>RECUP. FONDI ANNI PRECEDENTI (ART. 4 D.L. 16/2014 - CIRC. 10946 DEL 12.08.2014 - ART. 40 C. 3-QUINQUIES D.LGS. 165/2001 - ART. 67 C.11 CCNL 2016-18)</t>
  </si>
  <si>
    <t>TOTALE RISORSE DISPONIBILI</t>
  </si>
  <si>
    <t>di cui:</t>
  </si>
  <si>
    <t>RISORSE DECENTRATE</t>
  </si>
  <si>
    <r>
      <rPr>
        <b/>
        <i/>
        <vertAlign val="superscript"/>
        <sz val="14"/>
        <color indexed="56"/>
        <rFont val="Arial"/>
        <family val="2"/>
      </rPr>
      <t xml:space="preserve">(*) </t>
    </r>
    <r>
      <rPr>
        <b/>
        <i/>
        <vertAlign val="superscript"/>
        <sz val="11"/>
        <color indexed="56"/>
        <rFont val="Arial"/>
        <family val="2"/>
      </rPr>
      <t>Il meccanismo vale anche per le Unioni (art. 70-sexies CCNL 2016-18), fermo restando il principio che il trasferimento di personale non deve implicare, a livello aggregato, maggiori oneri. Per questa ragione, nel caso di trasferimento successivo all'entrata in vigore dell'art. 23, comma 2, del d.lgs. 75/2017, l'incrmento non è soggetto al limite della disposizione stessa.</t>
    </r>
  </si>
  <si>
    <r>
      <rPr>
        <b/>
        <i/>
        <vertAlign val="superscript"/>
        <sz val="14"/>
        <color indexed="10"/>
        <rFont val="Arial"/>
        <family val="2"/>
      </rPr>
      <t xml:space="preserve">(**) </t>
    </r>
    <r>
      <rPr>
        <b/>
        <i/>
        <vertAlign val="superscript"/>
        <sz val="11"/>
        <color indexed="10"/>
        <rFont val="Arial"/>
        <family val="2"/>
      </rPr>
      <t>Il meccanismo vale anche per le Unioni (art. 70-sexies CCNL 2016-18), fermo restando il principio che il trasferimento di personale non deve implicare, a livello aggregato, maggiori oneri. Per questa ragione, nel caso di trasferimento successivo all'entrata in vigore dell'art. 23, comma 2, del d.lgs. 75/2017, la riduzione abbassa, in misura corrispondente, anche il limite dettato dalla disposizione stessa.</t>
    </r>
  </si>
  <si>
    <t>NOTE DA 1 A 6: FONTE ARAN-RGS</t>
  </si>
  <si>
    <t>(1) Tutti gli importi vanno indicati in euro e al netto degli oneri sociali (contributi ed IRAP) a carico del datore di lavoro.</t>
  </si>
  <si>
    <t>(2) Sponsorizzazioni, accordi di collaborazione ecc. riferiti ad attività ordinariamente rese, per convenzioni o accordi pre-D.L. n. 78/2010.</t>
  </si>
  <si>
    <t>(3) Escluse le poste individuate tra le risorse variabili non soggette al limite.</t>
  </si>
  <si>
    <t>(4) Compensi derivanti da cause con spese compensate (posizione non condivisa dalla Corte dei conti, da ultimo sez. Piemonte, parere n. 20/2018)</t>
  </si>
  <si>
    <t>(5) Compensi derivanti da cause con vittoria di spese a carico della controparte, acquisite in entrata al bilancio dell'ente</t>
  </si>
  <si>
    <t>(6) Sponsorizzazioni, accordi di collaborazione ecc. riferiti ad attività non ordinariamente rese, per convenzioni o accordi post-D.L. n. 78/2010</t>
  </si>
  <si>
    <t>(7) Nel rispetto delle condizioni dettate dalla Sezione delle Autonomie della Corte dei conti, delibera n. 34/2016)</t>
  </si>
  <si>
    <t>(8) In attesa della pronuncia della Sezione delle Autonomie della Corte dei conti</t>
  </si>
  <si>
    <t>DESCRIZIONE</t>
  </si>
  <si>
    <t>DA PARTE STABILE</t>
  </si>
  <si>
    <r>
      <rPr>
        <sz val="9"/>
        <rFont val="Arial"/>
        <family val="2"/>
      </rPr>
      <t xml:space="preserve">PROGRESSIONI ORIZZONTALI ANNI PRECEDENTI </t>
    </r>
    <r>
      <rPr>
        <b/>
        <i/>
        <sz val="8"/>
        <color indexed="56"/>
        <rFont val="Arial"/>
        <family val="2"/>
      </rPr>
      <t>(ART. 68 C.1 CCNL 2016-18)</t>
    </r>
  </si>
  <si>
    <r>
      <rPr>
        <sz val="9"/>
        <rFont val="Arial"/>
        <family val="2"/>
      </rPr>
      <t xml:space="preserve">PROGRESSIONI ORIZZONTALI CON DECORRENZA NELL'ANNO DI RIFERIMENTO </t>
    </r>
    <r>
      <rPr>
        <b/>
        <i/>
        <sz val="8"/>
        <color indexed="56"/>
        <rFont val="Arial"/>
        <family val="2"/>
      </rPr>
      <t>(ART. 68 C.2 Lett. j) CCNL 2016-18)</t>
    </r>
  </si>
  <si>
    <r>
      <rPr>
        <sz val="9"/>
        <rFont val="Arial"/>
        <family val="2"/>
      </rPr>
      <t xml:space="preserve">INDENNITÀ DI COMPARTO QUOTA CARICO FONDO </t>
    </r>
    <r>
      <rPr>
        <b/>
        <i/>
        <sz val="8"/>
        <color indexed="56"/>
        <rFont val="Arial"/>
        <family val="2"/>
      </rPr>
      <t>(ART. 68 C.1 CCNL 2016-18)</t>
    </r>
  </si>
  <si>
    <r>
      <rPr>
        <sz val="9"/>
        <rFont val="Arial"/>
        <family val="2"/>
      </rPr>
      <t xml:space="preserve">INDENNITÀ EX VIII QF NON TITOLARE PO </t>
    </r>
    <r>
      <rPr>
        <i/>
        <sz val="8"/>
        <rFont val="Arial"/>
        <family val="2"/>
      </rPr>
      <t>(ART. 37 C.4 CCNL 06.07.1995)</t>
    </r>
    <r>
      <rPr>
        <sz val="9"/>
        <rFont val="Arial"/>
        <family val="2"/>
      </rPr>
      <t xml:space="preserve"> </t>
    </r>
    <r>
      <rPr>
        <b/>
        <i/>
        <sz val="8"/>
        <color indexed="56"/>
        <rFont val="Arial"/>
        <family val="2"/>
      </rPr>
      <t>(ART. 68 C.1 CCNL 2016-18)</t>
    </r>
  </si>
  <si>
    <t xml:space="preserve">TOTALE RISORE UTILIZZATE DA PARTE STABILE </t>
  </si>
  <si>
    <t xml:space="preserve">PARTE PREVALENTE RISORSE ART. 67 C. 3, CON ESCLUSIONE RISORSE PER SPECIFICHE DISPOSIZIONI  DI LEGGE E PER MESSI NOTIFICATORI </t>
  </si>
  <si>
    <r>
      <rPr>
        <sz val="9"/>
        <rFont val="Arial"/>
        <family val="2"/>
      </rPr>
      <t xml:space="preserve">PREMI CORRELATI ALLA PERFORMANCE ORGANIZZATIVA </t>
    </r>
    <r>
      <rPr>
        <b/>
        <i/>
        <sz val="8"/>
        <color indexed="56"/>
        <rFont val="Arial"/>
        <family val="2"/>
      </rPr>
      <t>(ART. 68 C.2 Lett. a) CCNL 2016-18)</t>
    </r>
  </si>
  <si>
    <r>
      <rPr>
        <sz val="9"/>
        <rFont val="Arial"/>
        <family val="2"/>
      </rPr>
      <t xml:space="preserve">PREMI CORRELATI ALLA PERFORMANCE INDIVIDUALE e Art. 15 co. 2 CCNL 1998/2001 </t>
    </r>
    <r>
      <rPr>
        <b/>
        <i/>
        <sz val="8"/>
        <color indexed="56"/>
        <rFont val="Arial"/>
        <family val="2"/>
      </rPr>
      <t xml:space="preserve">(ART. 68 C.2 Lett. b) CCNL 2016-18) </t>
    </r>
    <r>
      <rPr>
        <b/>
        <i/>
        <sz val="8"/>
        <color indexed="60"/>
        <rFont val="Arial"/>
        <family val="2"/>
      </rPr>
      <t>ALMENO 30% DELLE RISORSE EX ART. 67 C.3, CON APPLICAZIONE DIFFERENZIAZIONE DI CUI ALL'ART. 69 (MAGGIORAZIONE PER LE VALUTAZIONE PiU' ELEVATE NON INFERIORE AL 30% MEDIA)</t>
    </r>
  </si>
  <si>
    <r>
      <rPr>
        <b/>
        <sz val="9"/>
        <color indexed="56"/>
        <rFont val="Arial"/>
        <family val="2"/>
      </rPr>
      <t xml:space="preserve">INDENNITÀ CONDIZIONI DI LAVORO </t>
    </r>
    <r>
      <rPr>
        <b/>
        <i/>
        <sz val="8"/>
        <color indexed="56"/>
        <rFont val="Arial"/>
        <family val="2"/>
      </rPr>
      <t>(ART. 68 C.2 Lett.c) e art. 70-bis CCNL 2016-18) - dal 01.01.2019</t>
    </r>
  </si>
  <si>
    <r>
      <rPr>
        <sz val="9"/>
        <rFont val="Arial"/>
        <family val="2"/>
      </rPr>
      <t xml:space="preserve">INDENNITÀ TURNO, REPERIBILITA' E COMPENSI 24 C.1 CCNL 14.09.2000  </t>
    </r>
    <r>
      <rPr>
        <b/>
        <i/>
        <sz val="8"/>
        <color indexed="56"/>
        <rFont val="Arial"/>
        <family val="2"/>
      </rPr>
      <t>(ART. 68 C.2, Lett. d) CCNL 2016-18)</t>
    </r>
  </si>
  <si>
    <t>STRAORDINARI</t>
  </si>
  <si>
    <r>
      <rPr>
        <sz val="9"/>
        <rFont val="Arial"/>
        <family val="2"/>
      </rPr>
      <t>COMPENSI SPECIFICHE RESPONSABILITA'</t>
    </r>
    <r>
      <rPr>
        <b/>
        <i/>
        <sz val="8"/>
        <color indexed="56"/>
        <rFont val="Arial"/>
        <family val="2"/>
      </rPr>
      <t xml:space="preserve">  (ART. 68 C.2, Lett. e) E ART. 70- QUINQUIES CCNL 2016-18) </t>
    </r>
  </si>
  <si>
    <r>
      <rPr>
        <b/>
        <sz val="9"/>
        <color indexed="56"/>
        <rFont val="Arial"/>
        <family val="2"/>
      </rPr>
      <t xml:space="preserve">INDENNITÀ SERVIZIO ESTERNO POLIZIA LOCALE </t>
    </r>
    <r>
      <rPr>
        <b/>
        <i/>
        <sz val="8"/>
        <color indexed="56"/>
        <rFont val="Arial"/>
        <family val="2"/>
      </rPr>
      <t>(ART. 68, C. 2, Lett. f) E ART. 56-QUINQUIES CCNL 2016-18)</t>
    </r>
  </si>
  <si>
    <r>
      <rPr>
        <b/>
        <sz val="9"/>
        <color indexed="56"/>
        <rFont val="Arial"/>
        <family val="2"/>
      </rPr>
      <t>INDENNITA' DI FUNZIONE POLIZIA LOCALE</t>
    </r>
    <r>
      <rPr>
        <sz val="9"/>
        <rFont val="Arial"/>
        <family val="2"/>
      </rPr>
      <t xml:space="preserve"> </t>
    </r>
    <r>
      <rPr>
        <b/>
        <i/>
        <sz val="8"/>
        <color indexed="56"/>
        <rFont val="Arial"/>
        <family val="2"/>
      </rPr>
      <t>(ART. 68 C.2, Lett. f) E ART. 56-SEXIES CCNL 2016-18)</t>
    </r>
  </si>
  <si>
    <t xml:space="preserve">TOTALE RISORSE UTILIZZATE PER LE FINALITA' DELL'ART. 68, C. 2 LETT. A, B, C, D, E, F  </t>
  </si>
  <si>
    <r>
      <rPr>
        <sz val="8"/>
        <rFont val="Arial"/>
        <family val="2"/>
      </rPr>
      <t xml:space="preserve">COMPENSI PREVISTI DA DISPOSIZIONI DI LEGGE E </t>
    </r>
    <r>
      <rPr>
        <b/>
        <sz val="8"/>
        <rFont val="Arial"/>
        <family val="2"/>
      </rPr>
      <t>COMPENSI ISTAT</t>
    </r>
    <r>
      <rPr>
        <b/>
        <i/>
        <sz val="8"/>
        <color indexed="56"/>
        <rFont val="Arial"/>
        <family val="2"/>
      </rPr>
      <t xml:space="preserve"> (ART. 68 C.2 Lett.g), ART. 67 C.3 Lett.c) E art. 70-TER CCNL 2016-18)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art 1 co. 1091 L. 145/2018</t>
    </r>
  </si>
  <si>
    <r>
      <rPr>
        <sz val="9"/>
        <rFont val="Arial"/>
        <family val="2"/>
      </rPr>
      <t xml:space="preserve">COMPENSI AI MESSI NOTIFICATORI </t>
    </r>
    <r>
      <rPr>
        <i/>
        <sz val="8"/>
        <rFont val="Arial"/>
        <family val="2"/>
      </rPr>
      <t xml:space="preserve"> (ART. 54 CCNL 14.09.2000)</t>
    </r>
    <r>
      <rPr>
        <sz val="9"/>
        <rFont val="Arial"/>
        <family val="2"/>
      </rPr>
      <t xml:space="preserve"> </t>
    </r>
    <r>
      <rPr>
        <b/>
        <i/>
        <sz val="8"/>
        <color indexed="56"/>
        <rFont val="Arial"/>
        <family val="2"/>
      </rPr>
      <t>(ART. 68 C.2 Lett.h) E ART. 67 C.3 Lett.f) CCNL 2016-18)</t>
    </r>
  </si>
  <si>
    <t>TOTALE RISORSE UTILIZZATE DA FONDO RISORSE DECENTRATE</t>
  </si>
  <si>
    <t>TOTALE FINALE</t>
  </si>
  <si>
    <r>
      <t>UTILIZZO RISORSE DECENTRATE CON CCNL 2016-2018</t>
    </r>
    <r>
      <rPr>
        <b/>
        <sz val="9"/>
        <rFont val="Arial"/>
        <family val="2"/>
      </rPr>
      <t xml:space="preserve"> (1) - </t>
    </r>
    <r>
      <rPr>
        <b/>
        <sz val="12"/>
        <rFont val="Arial"/>
        <family val="2"/>
      </rPr>
      <t>allegato B</t>
    </r>
  </si>
  <si>
    <t>Risorse stabili - allegato A</t>
  </si>
  <si>
    <t>RIDETERMINAZIONE PER INCREMENTO STIPENDIO ART. 79 COMMA 1 LETTERA D CCNL 19/21 FUORI LIMITE</t>
  </si>
  <si>
    <t>2023</t>
  </si>
  <si>
    <t>EURO 84,50 PER UNITA' DI PERSONALE IN SERVIZIO AL 31/12/2018 A DECORRERE DAL 01/01/2021 (ART. 79 COMMA 1 LETTERA B CCNL 19/21 FUORI LIMITE</t>
  </si>
  <si>
    <t>EURO 84,50 PER UNITA' DI PERSONALE IN SERVIZIO AL 31/12/2018 A DECORRERE DAL 01/01/2021 (ART. 79 COMMA 1 LETTERA B CCNL 19/21 FUORI LIMITE QUOTA UNA TANTUM ANNUALITA' 21/22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</si>
</sst>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2" formatCode="_-* #,##0.00_-;\-* #,##0.00_-;_-* \-??_-;_-@_-"/>
    <numFmt numFmtId="173" formatCode="#,##0_ ;\-#,##0\ "/>
    <numFmt numFmtId="174" formatCode="0_ ;\-0\ "/>
    <numFmt numFmtId="175" formatCode="_-* #,##0_-;\-* #,##0_-;_-* \-??_-;_-@_-"/>
  </numFmts>
  <fonts count="51" x14ac:knownFonts="1">
    <font>
      <sz val="11"/>
      <color indexed="8"/>
      <name val="Calibri"/>
      <family val="2"/>
    </font>
    <font>
      <b/>
      <i/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i/>
      <sz val="8"/>
      <name val="Arial"/>
      <family val="2"/>
    </font>
    <font>
      <b/>
      <i/>
      <sz val="8"/>
      <color indexed="62"/>
      <name val="Arial"/>
      <family val="2"/>
    </font>
    <font>
      <sz val="10"/>
      <color indexed="8"/>
      <name val="Arial"/>
      <family val="2"/>
    </font>
    <font>
      <b/>
      <sz val="9"/>
      <color indexed="62"/>
      <name val="Arial"/>
      <family val="2"/>
    </font>
    <font>
      <sz val="7"/>
      <name val="Arial"/>
      <family val="2"/>
    </font>
    <font>
      <b/>
      <sz val="7"/>
      <color indexed="62"/>
      <name val="Arial"/>
      <family val="2"/>
    </font>
    <font>
      <sz val="10"/>
      <color indexed="10"/>
      <name val="Arial"/>
      <family val="2"/>
    </font>
    <font>
      <sz val="7.5"/>
      <name val="Arial"/>
      <family val="2"/>
    </font>
    <font>
      <i/>
      <sz val="7.5"/>
      <name val="Arial"/>
      <family val="2"/>
    </font>
    <font>
      <b/>
      <i/>
      <sz val="7.5"/>
      <color indexed="62"/>
      <name val="Arial"/>
      <family val="2"/>
    </font>
    <font>
      <b/>
      <sz val="7.5"/>
      <color indexed="60"/>
      <name val="Arial"/>
      <family val="2"/>
    </font>
    <font>
      <sz val="10"/>
      <name val="Arial"/>
      <family val="2"/>
    </font>
    <font>
      <b/>
      <sz val="7.5"/>
      <color indexed="6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i/>
      <sz val="7.5"/>
      <color indexed="56"/>
      <name val="Arial"/>
      <family val="2"/>
    </font>
    <font>
      <sz val="7.5"/>
      <color indexed="8"/>
      <name val="Arial"/>
      <family val="2"/>
    </font>
    <font>
      <i/>
      <sz val="7.5"/>
      <color indexed="8"/>
      <name val="Arial"/>
      <family val="2"/>
    </font>
    <font>
      <b/>
      <sz val="7.5"/>
      <color indexed="56"/>
      <name val="Arial"/>
      <family val="2"/>
    </font>
    <font>
      <b/>
      <sz val="10"/>
      <color indexed="10"/>
      <name val="Arial"/>
      <family val="2"/>
    </font>
    <font>
      <b/>
      <i/>
      <sz val="7.5"/>
      <color indexed="10"/>
      <name val="Arial"/>
      <family val="2"/>
    </font>
    <font>
      <i/>
      <sz val="10"/>
      <name val="Arial"/>
      <family val="2"/>
    </font>
    <font>
      <b/>
      <sz val="9"/>
      <color indexed="10"/>
      <name val="Arial"/>
      <family val="2"/>
    </font>
    <font>
      <b/>
      <i/>
      <sz val="9"/>
      <name val="Arial"/>
      <family val="2"/>
    </font>
    <font>
      <b/>
      <i/>
      <sz val="9"/>
      <color indexed="62"/>
      <name val="Arial"/>
      <family val="2"/>
    </font>
    <font>
      <b/>
      <i/>
      <sz val="9"/>
      <color indexed="10"/>
      <name val="Arial"/>
      <family val="2"/>
    </font>
    <font>
      <b/>
      <sz val="11"/>
      <color indexed="62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1"/>
      <color indexed="8"/>
      <name val="Calibri"/>
      <family val="2"/>
    </font>
    <font>
      <b/>
      <sz val="11"/>
      <color indexed="62"/>
      <name val="Calibri"/>
      <family val="2"/>
    </font>
    <font>
      <b/>
      <i/>
      <vertAlign val="superscript"/>
      <sz val="14"/>
      <color indexed="56"/>
      <name val="Arial"/>
      <family val="2"/>
    </font>
    <font>
      <b/>
      <i/>
      <vertAlign val="superscript"/>
      <sz val="11"/>
      <color indexed="56"/>
      <name val="Arial"/>
      <family val="2"/>
    </font>
    <font>
      <b/>
      <i/>
      <vertAlign val="superscript"/>
      <sz val="14"/>
      <color indexed="10"/>
      <name val="Arial"/>
      <family val="2"/>
    </font>
    <font>
      <b/>
      <i/>
      <vertAlign val="superscript"/>
      <sz val="11"/>
      <color indexed="10"/>
      <name val="Arial"/>
      <family val="2"/>
    </font>
    <font>
      <i/>
      <vertAlign val="superscript"/>
      <sz val="11"/>
      <color indexed="8"/>
      <name val="Arial"/>
      <family val="2"/>
    </font>
    <font>
      <sz val="11"/>
      <color indexed="8"/>
      <name val="Arial"/>
      <family val="2"/>
    </font>
    <font>
      <b/>
      <sz val="14"/>
      <name val="Arial"/>
      <family val="2"/>
    </font>
    <font>
      <b/>
      <sz val="14"/>
      <color indexed="60"/>
      <name val="Calibri"/>
      <family val="2"/>
    </font>
    <font>
      <b/>
      <i/>
      <sz val="8"/>
      <color indexed="56"/>
      <name val="Arial"/>
      <family val="2"/>
    </font>
    <font>
      <b/>
      <sz val="11"/>
      <color indexed="60"/>
      <name val="Calibri"/>
      <family val="2"/>
    </font>
    <font>
      <b/>
      <i/>
      <sz val="8"/>
      <color indexed="60"/>
      <name val="Arial"/>
      <family val="2"/>
    </font>
    <font>
      <b/>
      <sz val="9"/>
      <color indexed="56"/>
      <name val="Arial"/>
      <family val="2"/>
    </font>
    <font>
      <sz val="8"/>
      <name val="Arial"/>
      <family val="2"/>
    </font>
    <font>
      <i/>
      <sz val="9"/>
      <color indexed="8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11"/>
        <bgColor indexed="49"/>
      </patternFill>
    </fill>
    <fill>
      <patternFill patternType="solid">
        <fgColor indexed="47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indexed="23"/>
        <bgColor indexed="54"/>
      </patternFill>
    </fill>
    <fill>
      <patternFill patternType="solid">
        <fgColor indexed="13"/>
        <bgColor indexed="34"/>
      </patternFill>
    </fill>
    <fill>
      <patternFill patternType="solid">
        <fgColor indexed="43"/>
        <bgColor indexed="26"/>
      </patternFill>
    </fill>
    <fill>
      <patternFill patternType="solid">
        <fgColor indexed="31"/>
        <bgColor indexed="4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51"/>
        <bgColor indexed="13"/>
      </patternFill>
    </fill>
    <fill>
      <patternFill patternType="solid">
        <fgColor indexed="49"/>
        <bgColor indexed="40"/>
      </patternFill>
    </fill>
  </fills>
  <borders count="21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172" fontId="49" fillId="0" borderId="0" applyFill="0" applyBorder="0" applyAlignment="0" applyProtection="0"/>
  </cellStyleXfs>
  <cellXfs count="121">
    <xf numFmtId="0" fontId="0" fillId="0" borderId="0" xfId="0"/>
    <xf numFmtId="0" fontId="0" fillId="0" borderId="0" xfId="0" applyAlignment="1" applyProtection="1">
      <alignment vertical="center" wrapText="1"/>
      <protection locked="0"/>
    </xf>
    <xf numFmtId="173" fontId="0" fillId="0" borderId="0" xfId="1" applyNumberFormat="1" applyFont="1" applyFill="1" applyBorder="1" applyAlignment="1" applyProtection="1">
      <alignment vertical="center"/>
    </xf>
    <xf numFmtId="173" fontId="0" fillId="0" borderId="1" xfId="1" applyNumberFormat="1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1" fillId="0" borderId="2" xfId="0" applyFont="1" applyFill="1" applyBorder="1" applyAlignment="1" applyProtection="1">
      <alignment horizontal="left" vertical="center" wrapText="1"/>
      <protection locked="0"/>
    </xf>
    <xf numFmtId="174" fontId="2" fillId="2" borderId="3" xfId="1" applyNumberFormat="1" applyFont="1" applyFill="1" applyBorder="1" applyAlignment="1" applyProtection="1">
      <alignment horizontal="center" vertical="center"/>
    </xf>
    <xf numFmtId="174" fontId="2" fillId="2" borderId="2" xfId="1" applyNumberFormat="1" applyFont="1" applyFill="1" applyBorder="1" applyAlignment="1" applyProtection="1">
      <alignment horizontal="center" vertical="center"/>
    </xf>
    <xf numFmtId="49" fontId="3" fillId="3" borderId="2" xfId="0" applyNumberFormat="1" applyFont="1" applyFill="1" applyBorder="1" applyAlignment="1" applyProtection="1">
      <alignment horizontal="left" vertical="center" wrapText="1"/>
      <protection locked="0"/>
    </xf>
    <xf numFmtId="175" fontId="6" fillId="0" borderId="3" xfId="1" applyNumberFormat="1" applyFont="1" applyFill="1" applyBorder="1" applyAlignment="1" applyProtection="1">
      <alignment horizontal="right" vertical="center"/>
      <protection locked="0"/>
    </xf>
    <xf numFmtId="175" fontId="6" fillId="0" borderId="2" xfId="1" applyNumberFormat="1" applyFont="1" applyFill="1" applyBorder="1" applyAlignment="1" applyProtection="1">
      <alignment horizontal="right" vertical="center"/>
      <protection locked="0"/>
    </xf>
    <xf numFmtId="175" fontId="6" fillId="3" borderId="2" xfId="1" applyNumberFormat="1" applyFont="1" applyFill="1" applyBorder="1" applyAlignment="1" applyProtection="1">
      <alignment horizontal="right" vertical="center"/>
      <protection locked="0"/>
    </xf>
    <xf numFmtId="49" fontId="8" fillId="3" borderId="2" xfId="0" applyNumberFormat="1" applyFont="1" applyFill="1" applyBorder="1" applyAlignment="1" applyProtection="1">
      <alignment horizontal="left" vertical="center" wrapText="1"/>
      <protection locked="0"/>
    </xf>
    <xf numFmtId="175" fontId="10" fillId="0" borderId="3" xfId="1" applyNumberFormat="1" applyFont="1" applyFill="1" applyBorder="1" applyAlignment="1" applyProtection="1">
      <alignment horizontal="right" vertical="center"/>
      <protection locked="0"/>
    </xf>
    <xf numFmtId="175" fontId="10" fillId="0" borderId="2" xfId="1" applyNumberFormat="1" applyFont="1" applyFill="1" applyBorder="1" applyAlignment="1" applyProtection="1">
      <alignment horizontal="right" vertical="center"/>
      <protection locked="0"/>
    </xf>
    <xf numFmtId="175" fontId="10" fillId="3" borderId="2" xfId="1" applyNumberFormat="1" applyFont="1" applyFill="1" applyBorder="1" applyAlignment="1" applyProtection="1">
      <alignment horizontal="right" vertical="center"/>
      <protection locked="0"/>
    </xf>
    <xf numFmtId="49" fontId="3" fillId="0" borderId="2" xfId="0" applyNumberFormat="1" applyFont="1" applyFill="1" applyBorder="1" applyAlignment="1" applyProtection="1">
      <alignment horizontal="left" vertical="center" wrapText="1"/>
      <protection locked="0"/>
    </xf>
    <xf numFmtId="49" fontId="3" fillId="4" borderId="2" xfId="0" applyNumberFormat="1" applyFont="1" applyFill="1" applyBorder="1" applyAlignment="1" applyProtection="1">
      <alignment horizontal="left" vertical="center" wrapText="1"/>
      <protection locked="0"/>
    </xf>
    <xf numFmtId="49" fontId="7" fillId="4" borderId="2" xfId="0" applyNumberFormat="1" applyFont="1" applyFill="1" applyBorder="1" applyAlignment="1" applyProtection="1">
      <alignment horizontal="left" vertical="center" wrapText="1"/>
      <protection locked="0"/>
    </xf>
    <xf numFmtId="49" fontId="11" fillId="0" borderId="2" xfId="0" applyNumberFormat="1" applyFont="1" applyFill="1" applyBorder="1" applyAlignment="1" applyProtection="1">
      <alignment horizontal="left" vertical="center" wrapText="1"/>
      <protection locked="0"/>
    </xf>
    <xf numFmtId="175" fontId="15" fillId="4" borderId="3" xfId="1" applyNumberFormat="1" applyFont="1" applyFill="1" applyBorder="1" applyAlignment="1" applyProtection="1">
      <alignment horizontal="right" vertical="center"/>
      <protection locked="0"/>
    </xf>
    <xf numFmtId="175" fontId="15" fillId="4" borderId="2" xfId="1" applyNumberFormat="1" applyFont="1" applyFill="1" applyBorder="1" applyAlignment="1" applyProtection="1">
      <alignment horizontal="right" vertical="center"/>
      <protection locked="0"/>
    </xf>
    <xf numFmtId="175" fontId="10" fillId="4" borderId="2" xfId="1" applyNumberFormat="1" applyFont="1" applyFill="1" applyBorder="1" applyAlignment="1" applyProtection="1">
      <alignment horizontal="right" vertical="center"/>
      <protection locked="0"/>
    </xf>
    <xf numFmtId="49" fontId="16" fillId="4" borderId="2" xfId="0" applyNumberFormat="1" applyFont="1" applyFill="1" applyBorder="1" applyAlignment="1" applyProtection="1">
      <alignment horizontal="left" vertical="center" wrapText="1"/>
      <protection locked="0"/>
    </xf>
    <xf numFmtId="173" fontId="6" fillId="5" borderId="4" xfId="1" applyNumberFormat="1" applyFont="1" applyFill="1" applyBorder="1" applyAlignment="1" applyProtection="1">
      <alignment vertical="center"/>
    </xf>
    <xf numFmtId="173" fontId="6" fillId="5" borderId="5" xfId="1" applyNumberFormat="1" applyFont="1" applyFill="1" applyBorder="1" applyAlignment="1" applyProtection="1">
      <alignment vertical="center"/>
    </xf>
    <xf numFmtId="0" fontId="17" fillId="6" borderId="2" xfId="0" applyFont="1" applyFill="1" applyBorder="1" applyAlignment="1" applyProtection="1">
      <alignment horizontal="right" vertical="center" wrapText="1"/>
      <protection locked="0"/>
    </xf>
    <xf numFmtId="172" fontId="18" fillId="6" borderId="3" xfId="1" applyFont="1" applyFill="1" applyBorder="1" applyAlignment="1" applyProtection="1">
      <alignment horizontal="right" vertical="center"/>
    </xf>
    <xf numFmtId="0" fontId="0" fillId="0" borderId="0" xfId="0" applyBorder="1" applyAlignment="1">
      <alignment vertical="center"/>
    </xf>
    <xf numFmtId="0" fontId="1" fillId="0" borderId="6" xfId="0" applyFont="1" applyFill="1" applyBorder="1" applyAlignment="1" applyProtection="1">
      <alignment horizontal="left" vertical="center" wrapText="1"/>
      <protection locked="0"/>
    </xf>
    <xf numFmtId="49" fontId="11" fillId="0" borderId="7" xfId="0" applyNumberFormat="1" applyFont="1" applyFill="1" applyBorder="1" applyAlignment="1" applyProtection="1">
      <alignment horizontal="left" vertical="center" wrapText="1"/>
      <protection locked="0"/>
    </xf>
    <xf numFmtId="175" fontId="6" fillId="4" borderId="7" xfId="1" applyNumberFormat="1" applyFont="1" applyFill="1" applyBorder="1" applyAlignment="1" applyProtection="1">
      <alignment horizontal="right" vertical="center"/>
      <protection locked="0"/>
    </xf>
    <xf numFmtId="175" fontId="6" fillId="4" borderId="2" xfId="1" applyNumberFormat="1" applyFont="1" applyFill="1" applyBorder="1" applyAlignment="1" applyProtection="1">
      <alignment horizontal="right" vertical="center"/>
      <protection locked="0"/>
    </xf>
    <xf numFmtId="49" fontId="20" fillId="0" borderId="2" xfId="0" applyNumberFormat="1" applyFont="1" applyFill="1" applyBorder="1" applyAlignment="1" applyProtection="1">
      <alignment horizontal="left" vertical="center" wrapText="1"/>
      <protection locked="0"/>
    </xf>
    <xf numFmtId="49" fontId="22" fillId="0" borderId="8" xfId="0" applyNumberFormat="1" applyFont="1" applyFill="1" applyBorder="1" applyAlignment="1" applyProtection="1">
      <alignment horizontal="left" vertical="center" wrapText="1"/>
      <protection locked="0"/>
    </xf>
    <xf numFmtId="175" fontId="6" fillId="4" borderId="3" xfId="1" applyNumberFormat="1" applyFont="1" applyFill="1" applyBorder="1" applyAlignment="1" applyProtection="1">
      <alignment horizontal="right" vertical="center"/>
      <protection locked="0"/>
    </xf>
    <xf numFmtId="175" fontId="23" fillId="4" borderId="2" xfId="1" applyNumberFormat="1" applyFont="1" applyFill="1" applyBorder="1" applyAlignment="1" applyProtection="1">
      <alignment horizontal="right" vertical="center"/>
      <protection locked="0"/>
    </xf>
    <xf numFmtId="49" fontId="11" fillId="0" borderId="8" xfId="0" applyNumberFormat="1" applyFont="1" applyFill="1" applyBorder="1" applyAlignment="1" applyProtection="1">
      <alignment horizontal="left" vertical="center" wrapText="1"/>
      <protection locked="0"/>
    </xf>
    <xf numFmtId="175" fontId="23" fillId="4" borderId="8" xfId="1" applyNumberFormat="1" applyFont="1" applyFill="1" applyBorder="1" applyAlignment="1" applyProtection="1">
      <alignment horizontal="right" vertical="center"/>
      <protection locked="0"/>
    </xf>
    <xf numFmtId="175" fontId="15" fillId="4" borderId="8" xfId="1" applyNumberFormat="1" applyFont="1" applyFill="1" applyBorder="1" applyAlignment="1" applyProtection="1">
      <alignment horizontal="right" vertical="center"/>
      <protection locked="0"/>
    </xf>
    <xf numFmtId="0" fontId="25" fillId="7" borderId="2" xfId="0" applyFont="1" applyFill="1" applyBorder="1" applyAlignment="1" applyProtection="1">
      <alignment horizontal="right" vertical="center" wrapText="1"/>
      <protection locked="0"/>
    </xf>
    <xf numFmtId="175" fontId="18" fillId="7" borderId="2" xfId="1" applyNumberFormat="1" applyFont="1" applyFill="1" applyBorder="1" applyAlignment="1" applyProtection="1">
      <alignment horizontal="right" vertical="center"/>
    </xf>
    <xf numFmtId="0" fontId="0" fillId="0" borderId="0" xfId="0" applyBorder="1" applyAlignment="1" applyProtection="1">
      <alignment vertical="center" wrapText="1"/>
      <protection locked="0"/>
    </xf>
    <xf numFmtId="173" fontId="0" fillId="0" borderId="0" xfId="1" applyNumberFormat="1" applyFont="1" applyFill="1" applyBorder="1" applyAlignment="1" applyProtection="1">
      <alignment horizontal="right" vertical="center"/>
    </xf>
    <xf numFmtId="49" fontId="22" fillId="0" borderId="2" xfId="0" applyNumberFormat="1" applyFont="1" applyFill="1" applyBorder="1" applyAlignment="1" applyProtection="1">
      <alignment horizontal="left" vertical="center" wrapText="1"/>
      <protection locked="0"/>
    </xf>
    <xf numFmtId="173" fontId="6" fillId="8" borderId="5" xfId="1" applyNumberFormat="1" applyFont="1" applyFill="1" applyBorder="1" applyAlignment="1" applyProtection="1">
      <alignment vertical="center"/>
    </xf>
    <xf numFmtId="175" fontId="18" fillId="7" borderId="9" xfId="1" applyNumberFormat="1" applyFont="1" applyFill="1" applyBorder="1" applyAlignment="1" applyProtection="1">
      <alignment horizontal="right" vertical="center"/>
    </xf>
    <xf numFmtId="175" fontId="18" fillId="7" borderId="8" xfId="1" applyNumberFormat="1" applyFont="1" applyFill="1" applyBorder="1" applyAlignment="1" applyProtection="1">
      <alignment horizontal="right" vertical="center"/>
    </xf>
    <xf numFmtId="0" fontId="17" fillId="6" borderId="7" xfId="0" applyFont="1" applyFill="1" applyBorder="1" applyAlignment="1" applyProtection="1">
      <alignment horizontal="right" vertical="center" wrapText="1"/>
      <protection locked="0"/>
    </xf>
    <xf numFmtId="175" fontId="18" fillId="6" borderId="8" xfId="1" applyNumberFormat="1" applyFont="1" applyFill="1" applyBorder="1" applyAlignment="1" applyProtection="1">
      <alignment horizontal="right" vertical="center"/>
    </xf>
    <xf numFmtId="0" fontId="2" fillId="0" borderId="9" xfId="0" applyFont="1" applyFill="1" applyBorder="1" applyAlignment="1" applyProtection="1">
      <alignment horizontal="right" vertical="center" wrapText="1"/>
      <protection locked="0"/>
    </xf>
    <xf numFmtId="175" fontId="2" fillId="0" borderId="2" xfId="1" applyNumberFormat="1" applyFont="1" applyFill="1" applyBorder="1" applyAlignment="1" applyProtection="1">
      <alignment horizontal="right" vertical="center"/>
    </xf>
    <xf numFmtId="173" fontId="0" fillId="0" borderId="1" xfId="1" applyNumberFormat="1" applyFont="1" applyFill="1" applyBorder="1" applyAlignment="1" applyProtection="1">
      <alignment horizontal="right" vertical="center"/>
    </xf>
    <xf numFmtId="49" fontId="26" fillId="0" borderId="2" xfId="0" applyNumberFormat="1" applyFont="1" applyFill="1" applyBorder="1" applyAlignment="1" applyProtection="1">
      <alignment horizontal="right" vertical="center" wrapText="1"/>
      <protection locked="0"/>
    </xf>
    <xf numFmtId="49" fontId="26" fillId="0" borderId="10" xfId="0" applyNumberFormat="1" applyFont="1" applyFill="1" applyBorder="1" applyAlignment="1" applyProtection="1">
      <alignment horizontal="right" vertical="center" wrapText="1"/>
      <protection locked="0"/>
    </xf>
    <xf numFmtId="0" fontId="2" fillId="3" borderId="0" xfId="0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175" fontId="2" fillId="6" borderId="11" xfId="1" applyNumberFormat="1" applyFont="1" applyFill="1" applyBorder="1" applyAlignment="1" applyProtection="1">
      <alignment horizontal="right" vertical="center"/>
    </xf>
    <xf numFmtId="175" fontId="2" fillId="6" borderId="12" xfId="1" applyNumberFormat="1" applyFont="1" applyFill="1" applyBorder="1" applyAlignment="1" applyProtection="1">
      <alignment horizontal="right" vertical="center"/>
    </xf>
    <xf numFmtId="0" fontId="2" fillId="8" borderId="0" xfId="0" applyFont="1" applyFill="1" applyBorder="1" applyAlignment="1" applyProtection="1">
      <alignment horizontal="right" vertical="center" wrapText="1"/>
      <protection locked="0"/>
    </xf>
    <xf numFmtId="175" fontId="2" fillId="8" borderId="7" xfId="1" applyNumberFormat="1" applyFont="1" applyFill="1" applyBorder="1" applyAlignment="1" applyProtection="1">
      <alignment horizontal="right" vertical="center"/>
    </xf>
    <xf numFmtId="0" fontId="30" fillId="9" borderId="0" xfId="0" applyFont="1" applyFill="1" applyBorder="1" applyAlignment="1" applyProtection="1">
      <alignment horizontal="right" vertical="center" wrapText="1"/>
      <protection locked="0"/>
    </xf>
    <xf numFmtId="175" fontId="2" fillId="9" borderId="8" xfId="1" applyNumberFormat="1" applyFont="1" applyFill="1" applyBorder="1" applyAlignment="1" applyProtection="1">
      <alignment horizontal="right" vertical="center"/>
    </xf>
    <xf numFmtId="175" fontId="2" fillId="6" borderId="13" xfId="1" applyNumberFormat="1" applyFont="1" applyFill="1" applyBorder="1" applyAlignment="1" applyProtection="1">
      <alignment horizontal="right" vertical="center"/>
    </xf>
    <xf numFmtId="173" fontId="0" fillId="3" borderId="11" xfId="1" applyNumberFormat="1" applyFont="1" applyFill="1" applyBorder="1" applyAlignment="1" applyProtection="1">
      <alignment vertical="center"/>
    </xf>
    <xf numFmtId="173" fontId="0" fillId="0" borderId="14" xfId="1" applyNumberFormat="1" applyFont="1" applyFill="1" applyBorder="1" applyAlignment="1" applyProtection="1">
      <alignment vertical="center"/>
    </xf>
    <xf numFmtId="49" fontId="31" fillId="3" borderId="0" xfId="0" applyNumberFormat="1" applyFont="1" applyFill="1" applyBorder="1" applyAlignment="1" applyProtection="1">
      <alignment horizontal="right" vertical="center" wrapText="1"/>
      <protection locked="0"/>
    </xf>
    <xf numFmtId="173" fontId="0" fillId="3" borderId="15" xfId="1" applyNumberFormat="1" applyFont="1" applyFill="1" applyBorder="1" applyAlignment="1" applyProtection="1">
      <alignment vertical="center"/>
    </xf>
    <xf numFmtId="173" fontId="0" fillId="3" borderId="16" xfId="1" applyNumberFormat="1" applyFont="1" applyFill="1" applyBorder="1" applyAlignment="1" applyProtection="1">
      <alignment vertical="center"/>
    </xf>
    <xf numFmtId="49" fontId="32" fillId="10" borderId="0" xfId="0" applyNumberFormat="1" applyFont="1" applyFill="1" applyBorder="1" applyAlignment="1" applyProtection="1">
      <alignment horizontal="right" vertical="center" wrapText="1"/>
      <protection locked="0"/>
    </xf>
    <xf numFmtId="173" fontId="33" fillId="10" borderId="11" xfId="1" applyNumberFormat="1" applyFont="1" applyFill="1" applyBorder="1" applyAlignment="1" applyProtection="1">
      <alignment vertical="center"/>
    </xf>
    <xf numFmtId="173" fontId="33" fillId="10" borderId="12" xfId="1" applyNumberFormat="1" applyFont="1" applyFill="1" applyBorder="1" applyAlignment="1" applyProtection="1">
      <alignment vertical="center"/>
    </xf>
    <xf numFmtId="49" fontId="32" fillId="0" borderId="0" xfId="0" applyNumberFormat="1" applyFont="1" applyFill="1" applyBorder="1" applyAlignment="1" applyProtection="1">
      <alignment horizontal="right" vertical="center" wrapText="1"/>
      <protection locked="0"/>
    </xf>
    <xf numFmtId="173" fontId="34" fillId="11" borderId="11" xfId="1" applyNumberFormat="1" applyFont="1" applyFill="1" applyBorder="1" applyAlignment="1" applyProtection="1">
      <alignment vertical="center"/>
    </xf>
    <xf numFmtId="173" fontId="34" fillId="11" borderId="12" xfId="1" applyNumberFormat="1" applyFont="1" applyFill="1" applyBorder="1" applyAlignment="1" applyProtection="1">
      <alignment vertical="center"/>
    </xf>
    <xf numFmtId="49" fontId="35" fillId="0" borderId="0" xfId="0" applyNumberFormat="1" applyFont="1" applyAlignment="1" applyProtection="1">
      <alignment vertical="top" wrapText="1"/>
      <protection locked="0"/>
    </xf>
    <xf numFmtId="49" fontId="37" fillId="0" borderId="0" xfId="0" applyNumberFormat="1" applyFont="1" applyAlignment="1" applyProtection="1">
      <alignment vertical="top" wrapText="1"/>
      <protection locked="0"/>
    </xf>
    <xf numFmtId="49" fontId="39" fillId="0" borderId="0" xfId="0" applyNumberFormat="1" applyFont="1" applyAlignment="1" applyProtection="1">
      <alignment vertical="center" wrapText="1"/>
      <protection locked="0"/>
    </xf>
    <xf numFmtId="0" fontId="15" fillId="0" borderId="0" xfId="0" applyFont="1" applyAlignment="1" applyProtection="1">
      <alignment vertical="center"/>
    </xf>
    <xf numFmtId="173" fontId="40" fillId="0" borderId="0" xfId="1" applyNumberFormat="1" applyFont="1" applyFill="1" applyBorder="1" applyAlignment="1" applyProtection="1">
      <alignment vertical="center"/>
    </xf>
    <xf numFmtId="0" fontId="15" fillId="0" borderId="0" xfId="0" applyFont="1" applyFill="1" applyAlignment="1" applyProtection="1">
      <alignment vertical="center"/>
    </xf>
    <xf numFmtId="174" fontId="2" fillId="7" borderId="2" xfId="1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left" vertical="center"/>
    </xf>
    <xf numFmtId="173" fontId="6" fillId="0" borderId="17" xfId="1" applyNumberFormat="1" applyFont="1" applyFill="1" applyBorder="1" applyAlignment="1" applyProtection="1">
      <alignment vertical="center"/>
    </xf>
    <xf numFmtId="49" fontId="3" fillId="3" borderId="18" xfId="0" applyNumberFormat="1" applyFont="1" applyFill="1" applyBorder="1" applyAlignment="1" applyProtection="1">
      <alignment horizontal="left" vertical="center" indent="1"/>
    </xf>
    <xf numFmtId="175" fontId="6" fillId="3" borderId="18" xfId="1" applyNumberFormat="1" applyFont="1" applyFill="1" applyBorder="1" applyAlignment="1" applyProtection="1">
      <alignment vertical="center"/>
      <protection locked="0"/>
    </xf>
    <xf numFmtId="49" fontId="3" fillId="3" borderId="7" xfId="0" applyNumberFormat="1" applyFont="1" applyFill="1" applyBorder="1" applyAlignment="1" applyProtection="1">
      <alignment horizontal="left" vertical="center" indent="1"/>
    </xf>
    <xf numFmtId="175" fontId="6" fillId="6" borderId="7" xfId="1" applyNumberFormat="1" applyFont="1" applyFill="1" applyBorder="1" applyAlignment="1" applyProtection="1">
      <alignment vertical="center"/>
      <protection locked="0"/>
    </xf>
    <xf numFmtId="49" fontId="3" fillId="3" borderId="2" xfId="0" applyNumberFormat="1" applyFont="1" applyFill="1" applyBorder="1" applyAlignment="1" applyProtection="1">
      <alignment horizontal="left" vertical="center" indent="1"/>
    </xf>
    <xf numFmtId="175" fontId="6" fillId="3" borderId="2" xfId="1" applyNumberFormat="1" applyFont="1" applyFill="1" applyBorder="1" applyAlignment="1" applyProtection="1">
      <alignment vertical="center"/>
      <protection locked="0"/>
    </xf>
    <xf numFmtId="175" fontId="6" fillId="3" borderId="8" xfId="1" applyNumberFormat="1" applyFont="1" applyFill="1" applyBorder="1" applyAlignment="1" applyProtection="1">
      <alignment vertical="center"/>
      <protection locked="0"/>
    </xf>
    <xf numFmtId="49" fontId="32" fillId="3" borderId="19" xfId="0" applyNumberFormat="1" applyFont="1" applyFill="1" applyBorder="1" applyAlignment="1" applyProtection="1">
      <alignment horizontal="right" vertical="center" indent="1"/>
    </xf>
    <xf numFmtId="175" fontId="0" fillId="3" borderId="11" xfId="0" applyNumberFormat="1" applyFill="1" applyBorder="1"/>
    <xf numFmtId="49" fontId="3" fillId="10" borderId="18" xfId="0" applyNumberFormat="1" applyFont="1" applyFill="1" applyBorder="1" applyAlignment="1" applyProtection="1">
      <alignment horizontal="left" vertical="center" indent="1"/>
    </xf>
    <xf numFmtId="175" fontId="6" fillId="10" borderId="18" xfId="1" applyNumberFormat="1" applyFont="1" applyFill="1" applyBorder="1" applyAlignment="1" applyProtection="1">
      <alignment vertical="center"/>
      <protection locked="0"/>
    </xf>
    <xf numFmtId="49" fontId="3" fillId="10" borderId="2" xfId="0" applyNumberFormat="1" applyFont="1" applyFill="1" applyBorder="1" applyAlignment="1" applyProtection="1">
      <alignment horizontal="left" vertical="center" wrapText="1" indent="1"/>
    </xf>
    <xf numFmtId="175" fontId="6" fillId="6" borderId="2" xfId="1" applyNumberFormat="1" applyFont="1" applyFill="1" applyBorder="1" applyAlignment="1" applyProtection="1">
      <alignment vertical="center"/>
      <protection locked="0"/>
    </xf>
    <xf numFmtId="49" fontId="46" fillId="10" borderId="2" xfId="0" applyNumberFormat="1" applyFont="1" applyFill="1" applyBorder="1" applyAlignment="1" applyProtection="1">
      <alignment horizontal="left" vertical="center" indent="1"/>
    </xf>
    <xf numFmtId="175" fontId="6" fillId="10" borderId="2" xfId="1" applyNumberFormat="1" applyFont="1" applyFill="1" applyBorder="1" applyAlignment="1" applyProtection="1">
      <alignment vertical="center"/>
      <protection locked="0"/>
    </xf>
    <xf numFmtId="49" fontId="3" fillId="10" borderId="2" xfId="0" applyNumberFormat="1" applyFont="1" applyFill="1" applyBorder="1" applyAlignment="1" applyProtection="1">
      <alignment horizontal="left" vertical="center" indent="1"/>
    </xf>
    <xf numFmtId="175" fontId="6" fillId="10" borderId="8" xfId="1" applyNumberFormat="1" applyFont="1" applyFill="1" applyBorder="1" applyAlignment="1" applyProtection="1">
      <alignment horizontal="center" vertical="center"/>
      <protection locked="0"/>
    </xf>
    <xf numFmtId="175" fontId="6" fillId="10" borderId="8" xfId="1" applyNumberFormat="1" applyFont="1" applyFill="1" applyBorder="1" applyAlignment="1" applyProtection="1">
      <alignment vertical="center"/>
      <protection locked="0"/>
    </xf>
    <xf numFmtId="49" fontId="32" fillId="12" borderId="19" xfId="0" applyNumberFormat="1" applyFont="1" applyFill="1" applyBorder="1" applyAlignment="1" applyProtection="1">
      <alignment horizontal="right" vertical="center" indent="1"/>
    </xf>
    <xf numFmtId="175" fontId="6" fillId="12" borderId="11" xfId="1" applyNumberFormat="1" applyFont="1" applyFill="1" applyBorder="1" applyAlignment="1" applyProtection="1">
      <alignment vertical="center"/>
      <protection locked="0"/>
    </xf>
    <xf numFmtId="175" fontId="0" fillId="0" borderId="0" xfId="0" applyNumberFormat="1"/>
    <xf numFmtId="49" fontId="47" fillId="0" borderId="7" xfId="0" applyNumberFormat="1" applyFont="1" applyFill="1" applyBorder="1" applyAlignment="1" applyProtection="1">
      <alignment horizontal="left" vertical="center" wrapText="1" indent="1"/>
    </xf>
    <xf numFmtId="175" fontId="6" fillId="0" borderId="7" xfId="1" applyNumberFormat="1" applyFont="1" applyFill="1" applyBorder="1" applyAlignment="1" applyProtection="1">
      <alignment horizontal="center" vertical="center"/>
      <protection locked="0"/>
    </xf>
    <xf numFmtId="49" fontId="3" fillId="0" borderId="8" xfId="0" applyNumberFormat="1" applyFont="1" applyFill="1" applyBorder="1" applyAlignment="1" applyProtection="1">
      <alignment horizontal="left" vertical="center" indent="1"/>
    </xf>
    <xf numFmtId="175" fontId="6" fillId="0" borderId="8" xfId="1" applyNumberFormat="1" applyFont="1" applyFill="1" applyBorder="1" applyAlignment="1" applyProtection="1">
      <alignment vertical="center"/>
      <protection locked="0"/>
    </xf>
    <xf numFmtId="49" fontId="32" fillId="9" borderId="19" xfId="0" applyNumberFormat="1" applyFont="1" applyFill="1" applyBorder="1" applyAlignment="1" applyProtection="1">
      <alignment horizontal="right" vertical="center" indent="1"/>
    </xf>
    <xf numFmtId="175" fontId="18" fillId="9" borderId="11" xfId="1" applyNumberFormat="1" applyFont="1" applyFill="1" applyBorder="1" applyAlignment="1" applyProtection="1">
      <alignment vertical="center"/>
    </xf>
    <xf numFmtId="0" fontId="33" fillId="7" borderId="11" xfId="0" applyFont="1" applyFill="1" applyBorder="1"/>
    <xf numFmtId="0" fontId="0" fillId="7" borderId="11" xfId="0" applyFill="1" applyBorder="1"/>
    <xf numFmtId="49" fontId="32" fillId="6" borderId="11" xfId="0" applyNumberFormat="1" applyFont="1" applyFill="1" applyBorder="1" applyAlignment="1" applyProtection="1">
      <alignment horizontal="right" vertical="center" indent="1"/>
    </xf>
    <xf numFmtId="175" fontId="0" fillId="6" borderId="11" xfId="0" applyNumberFormat="1" applyFill="1" applyBorder="1"/>
    <xf numFmtId="49" fontId="2" fillId="2" borderId="2" xfId="1" applyNumberFormat="1" applyFont="1" applyFill="1" applyBorder="1" applyAlignment="1" applyProtection="1">
      <alignment horizontal="center" vertical="center"/>
    </xf>
    <xf numFmtId="0" fontId="41" fillId="0" borderId="20" xfId="0" applyFont="1" applyFill="1" applyBorder="1" applyAlignment="1" applyProtection="1">
      <alignment horizontal="center" vertical="center" wrapText="1"/>
    </xf>
    <xf numFmtId="0" fontId="2" fillId="7" borderId="2" xfId="0" applyFont="1" applyFill="1" applyBorder="1" applyAlignment="1" applyProtection="1">
      <alignment horizontal="center" vertical="center"/>
    </xf>
    <xf numFmtId="0" fontId="42" fillId="3" borderId="12" xfId="0" applyFont="1" applyFill="1" applyBorder="1" applyAlignment="1">
      <alignment horizontal="center" vertical="center" wrapText="1"/>
    </xf>
    <xf numFmtId="0" fontId="44" fillId="10" borderId="12" xfId="0" applyFont="1" applyFill="1" applyBorder="1" applyAlignment="1">
      <alignment horizontal="center" vertical="center" wrapText="1"/>
    </xf>
    <xf numFmtId="0" fontId="48" fillId="0" borderId="0" xfId="0" applyFont="1" applyBorder="1" applyAlignment="1">
      <alignment horizontal="left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707070"/>
      <rgbColor rgb="009999FF"/>
      <rgbColor rgb="00993366"/>
      <rgbColor rgb="00FFFFCC"/>
      <rgbColor rgb="00CCFFFF"/>
      <rgbColor rgb="00660066"/>
      <rgbColor rgb="00FF8080"/>
      <rgbColor rgb="000066CC"/>
      <rgbColor rgb="00DFDFD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  <pageSetUpPr fitToPage="1"/>
  </sheetPr>
  <dimension ref="A1:I636"/>
  <sheetViews>
    <sheetView showGridLines="0" tabSelected="1" zoomScale="120" zoomScaleNormal="120" workbookViewId="0">
      <pane ySplit="1" topLeftCell="A2" activePane="bottomLeft" state="frozen"/>
      <selection pane="bottomLeft" activeCell="I38" sqref="I38"/>
    </sheetView>
  </sheetViews>
  <sheetFormatPr defaultColWidth="11.42578125" defaultRowHeight="15" x14ac:dyDescent="0.25"/>
  <cols>
    <col min="1" max="1" width="112.5703125" style="1" customWidth="1"/>
    <col min="2" max="3" width="11.5703125" style="2" customWidth="1"/>
    <col min="4" max="4" width="11.5703125" style="3" customWidth="1"/>
    <col min="5" max="6" width="11.5703125" style="4" customWidth="1"/>
    <col min="7" max="16384" width="11.42578125" style="4"/>
  </cols>
  <sheetData>
    <row r="1" spans="1:9" hidden="1" x14ac:dyDescent="0.25"/>
    <row r="2" spans="1:9" x14ac:dyDescent="0.25">
      <c r="A2" s="5" t="s">
        <v>76</v>
      </c>
      <c r="B2" s="6">
        <v>2016</v>
      </c>
      <c r="C2" s="7">
        <v>2017</v>
      </c>
      <c r="D2" s="7">
        <v>2018</v>
      </c>
      <c r="E2" s="7">
        <v>2019</v>
      </c>
      <c r="F2" s="7">
        <v>2020</v>
      </c>
      <c r="G2" s="7">
        <v>2021</v>
      </c>
      <c r="H2" s="7">
        <v>2022</v>
      </c>
      <c r="I2" s="115" t="s">
        <v>78</v>
      </c>
    </row>
    <row r="3" spans="1:9" x14ac:dyDescent="0.25">
      <c r="A3" s="8" t="s">
        <v>0</v>
      </c>
      <c r="B3" s="9">
        <v>16500</v>
      </c>
      <c r="C3" s="10">
        <v>16500</v>
      </c>
      <c r="D3" s="11">
        <v>16500</v>
      </c>
      <c r="E3" s="11">
        <v>16500</v>
      </c>
      <c r="F3" s="11">
        <v>16500</v>
      </c>
      <c r="G3" s="11">
        <v>16500</v>
      </c>
      <c r="H3" s="11">
        <v>16500</v>
      </c>
      <c r="I3" s="11">
        <v>16500</v>
      </c>
    </row>
    <row r="4" spans="1:9" x14ac:dyDescent="0.25">
      <c r="A4" s="8" t="s">
        <v>1</v>
      </c>
      <c r="B4" s="9"/>
      <c r="C4" s="10"/>
      <c r="D4" s="11"/>
      <c r="E4" s="11"/>
      <c r="F4" s="11"/>
      <c r="G4" s="11"/>
      <c r="H4" s="11"/>
      <c r="I4" s="11"/>
    </row>
    <row r="5" spans="1:9" ht="18" x14ac:dyDescent="0.25">
      <c r="A5" s="12" t="s">
        <v>2</v>
      </c>
      <c r="B5" s="13"/>
      <c r="C5" s="14"/>
      <c r="D5" s="15"/>
      <c r="E5" s="15"/>
      <c r="F5" s="15"/>
      <c r="G5" s="15"/>
      <c r="H5" s="15"/>
      <c r="I5" s="15"/>
    </row>
    <row r="6" spans="1:9" x14ac:dyDescent="0.25">
      <c r="A6" s="8" t="s">
        <v>3</v>
      </c>
      <c r="B6" s="9"/>
      <c r="C6" s="10"/>
      <c r="D6" s="11"/>
      <c r="E6" s="11"/>
      <c r="F6" s="11"/>
      <c r="G6" s="11"/>
      <c r="H6" s="11"/>
      <c r="I6" s="11"/>
    </row>
    <row r="7" spans="1:9" x14ac:dyDescent="0.25">
      <c r="A7" s="8" t="s">
        <v>4</v>
      </c>
      <c r="B7" s="9"/>
      <c r="C7" s="10"/>
      <c r="D7" s="11"/>
      <c r="E7" s="11"/>
      <c r="F7" s="11"/>
      <c r="G7" s="11"/>
      <c r="H7" s="11"/>
      <c r="I7" s="11"/>
    </row>
    <row r="8" spans="1:9" x14ac:dyDescent="0.25">
      <c r="A8" s="16" t="s">
        <v>77</v>
      </c>
      <c r="B8" s="9"/>
      <c r="C8" s="10"/>
      <c r="D8" s="10"/>
      <c r="E8" s="10"/>
      <c r="F8" s="10"/>
      <c r="G8" s="10"/>
      <c r="H8" s="10"/>
      <c r="I8" s="10">
        <v>221</v>
      </c>
    </row>
    <row r="9" spans="1:9" x14ac:dyDescent="0.25">
      <c r="A9" s="17" t="s">
        <v>5</v>
      </c>
      <c r="B9" s="9"/>
      <c r="C9" s="10"/>
      <c r="D9" s="10"/>
      <c r="E9" s="10"/>
      <c r="F9" s="10"/>
      <c r="G9" s="10"/>
      <c r="H9" s="10"/>
      <c r="I9" s="10"/>
    </row>
    <row r="10" spans="1:9" ht="24" x14ac:dyDescent="0.25">
      <c r="A10" s="18" t="s">
        <v>6</v>
      </c>
      <c r="B10" s="13">
        <v>61</v>
      </c>
      <c r="C10" s="14">
        <v>124</v>
      </c>
      <c r="D10" s="14">
        <v>273</v>
      </c>
      <c r="E10" s="14">
        <v>295</v>
      </c>
      <c r="F10" s="14">
        <v>295</v>
      </c>
      <c r="G10" s="14">
        <v>295</v>
      </c>
      <c r="H10" s="14">
        <v>295</v>
      </c>
      <c r="I10" s="14">
        <v>295</v>
      </c>
    </row>
    <row r="11" spans="1:9" ht="19.5" x14ac:dyDescent="0.25">
      <c r="A11" s="19" t="s">
        <v>7</v>
      </c>
      <c r="B11" s="9"/>
      <c r="C11" s="10"/>
      <c r="D11" s="10"/>
      <c r="E11" s="10"/>
      <c r="F11" s="10"/>
      <c r="G11" s="10"/>
      <c r="H11" s="10"/>
      <c r="I11" s="10"/>
    </row>
    <row r="12" spans="1:9" x14ac:dyDescent="0.25">
      <c r="A12" s="19" t="s">
        <v>79</v>
      </c>
      <c r="B12" s="9"/>
      <c r="C12" s="10"/>
      <c r="D12" s="10"/>
      <c r="E12" s="10"/>
      <c r="F12" s="10"/>
      <c r="G12" s="10"/>
      <c r="H12" s="10"/>
      <c r="I12" s="10">
        <v>338</v>
      </c>
    </row>
    <row r="13" spans="1:9" ht="19.5" x14ac:dyDescent="0.25">
      <c r="A13" s="19" t="s">
        <v>8</v>
      </c>
      <c r="B13" s="9"/>
      <c r="C13" s="10"/>
      <c r="D13" s="10"/>
      <c r="E13" s="10"/>
      <c r="F13" s="10"/>
      <c r="G13" s="10"/>
      <c r="H13" s="10"/>
      <c r="I13" s="10"/>
    </row>
    <row r="14" spans="1:9" ht="19.5" x14ac:dyDescent="0.25">
      <c r="A14" s="19" t="s">
        <v>9</v>
      </c>
      <c r="B14" s="20"/>
      <c r="C14" s="21">
        <v>524</v>
      </c>
      <c r="D14" s="21">
        <v>524</v>
      </c>
      <c r="E14" s="21">
        <v>524</v>
      </c>
      <c r="F14" s="21">
        <v>524</v>
      </c>
      <c r="G14" s="21">
        <v>524</v>
      </c>
      <c r="H14" s="21">
        <v>589</v>
      </c>
      <c r="I14" s="21">
        <v>589</v>
      </c>
    </row>
    <row r="15" spans="1:9" ht="20.25" thickBot="1" x14ac:dyDescent="0.3">
      <c r="A15" s="23" t="s">
        <v>10</v>
      </c>
      <c r="B15" s="24"/>
      <c r="C15" s="25"/>
      <c r="D15" s="25"/>
      <c r="E15" s="22">
        <v>416</v>
      </c>
      <c r="F15" s="22">
        <v>416</v>
      </c>
      <c r="G15" s="22">
        <v>416</v>
      </c>
      <c r="H15" s="22">
        <v>416</v>
      </c>
      <c r="I15" s="22">
        <v>416</v>
      </c>
    </row>
    <row r="16" spans="1:9" x14ac:dyDescent="0.25">
      <c r="A16" s="26" t="s">
        <v>11</v>
      </c>
      <c r="B16" s="27">
        <f t="shared" ref="B16:I16" si="0">SUM(B3:B15)</f>
        <v>16561</v>
      </c>
      <c r="C16" s="27">
        <f t="shared" si="0"/>
        <v>17148</v>
      </c>
      <c r="D16" s="27">
        <f t="shared" si="0"/>
        <v>17297</v>
      </c>
      <c r="E16" s="27">
        <f t="shared" si="0"/>
        <v>17735</v>
      </c>
      <c r="F16" s="27">
        <f t="shared" si="0"/>
        <v>17735</v>
      </c>
      <c r="G16" s="27">
        <f t="shared" si="0"/>
        <v>17735</v>
      </c>
      <c r="H16" s="27">
        <f t="shared" si="0"/>
        <v>17800</v>
      </c>
      <c r="I16" s="27">
        <f t="shared" si="0"/>
        <v>18359</v>
      </c>
    </row>
    <row r="17" spans="1:9" x14ac:dyDescent="0.25">
      <c r="D17" s="2"/>
      <c r="E17" s="28"/>
      <c r="F17" s="28"/>
      <c r="G17" s="28"/>
      <c r="H17" s="28"/>
      <c r="I17" s="28"/>
    </row>
    <row r="18" spans="1:9" x14ac:dyDescent="0.25">
      <c r="A18" s="29" t="s">
        <v>12</v>
      </c>
      <c r="B18" s="6">
        <v>2016</v>
      </c>
      <c r="C18" s="7">
        <v>2017</v>
      </c>
      <c r="D18" s="7">
        <v>2018</v>
      </c>
      <c r="E18" s="7">
        <v>2019</v>
      </c>
      <c r="F18" s="7">
        <v>2020</v>
      </c>
      <c r="G18" s="7">
        <v>2021</v>
      </c>
      <c r="H18" s="7">
        <v>2022</v>
      </c>
      <c r="I18" s="7">
        <v>2023</v>
      </c>
    </row>
    <row r="19" spans="1:9" ht="19.5" x14ac:dyDescent="0.25">
      <c r="A19" s="30" t="s">
        <v>13</v>
      </c>
      <c r="B19" s="31"/>
      <c r="C19" s="31"/>
      <c r="D19" s="31"/>
      <c r="E19" s="31"/>
      <c r="F19" s="31"/>
      <c r="G19" s="31"/>
      <c r="H19" s="31"/>
      <c r="I19" s="31"/>
    </row>
    <row r="20" spans="1:9" ht="19.5" x14ac:dyDescent="0.25">
      <c r="A20" s="19" t="s">
        <v>14</v>
      </c>
      <c r="B20" s="32"/>
      <c r="C20" s="32"/>
      <c r="D20" s="32"/>
      <c r="E20" s="32"/>
      <c r="F20" s="32"/>
      <c r="G20" s="32"/>
      <c r="H20" s="32"/>
      <c r="I20" s="32"/>
    </row>
    <row r="21" spans="1:9" x14ac:dyDescent="0.25">
      <c r="A21" s="33" t="s">
        <v>15</v>
      </c>
      <c r="B21" s="32"/>
      <c r="C21" s="32"/>
      <c r="D21" s="32"/>
      <c r="E21" s="32"/>
      <c r="F21" s="32"/>
      <c r="G21" s="32"/>
      <c r="H21" s="32"/>
      <c r="I21" s="32"/>
    </row>
    <row r="22" spans="1:9" ht="20.25" thickBot="1" x14ac:dyDescent="0.3">
      <c r="A22" s="34" t="s">
        <v>16</v>
      </c>
      <c r="B22" s="25"/>
      <c r="C22" s="25"/>
      <c r="D22" s="32"/>
      <c r="E22" s="22"/>
      <c r="F22" s="22"/>
      <c r="G22" s="22"/>
      <c r="H22" s="22"/>
      <c r="I22" s="22"/>
    </row>
    <row r="23" spans="1:9" ht="19.5" x14ac:dyDescent="0.25">
      <c r="A23" s="33" t="s">
        <v>17</v>
      </c>
      <c r="B23" s="35"/>
      <c r="C23" s="32"/>
      <c r="D23" s="32"/>
      <c r="E23" s="32"/>
      <c r="F23" s="32"/>
      <c r="G23" s="32"/>
      <c r="H23" s="32"/>
      <c r="I23" s="32"/>
    </row>
    <row r="24" spans="1:9" ht="19.5" x14ac:dyDescent="0.25">
      <c r="A24" s="30" t="s">
        <v>18</v>
      </c>
      <c r="B24" s="32"/>
      <c r="C24" s="32"/>
      <c r="D24" s="32"/>
      <c r="E24" s="32"/>
      <c r="F24" s="32"/>
      <c r="G24" s="32"/>
      <c r="H24" s="32"/>
      <c r="I24" s="32"/>
    </row>
    <row r="25" spans="1:9" x14ac:dyDescent="0.25">
      <c r="A25" s="19" t="s">
        <v>19</v>
      </c>
      <c r="B25" s="32"/>
      <c r="C25" s="32"/>
      <c r="D25" s="32"/>
      <c r="E25" s="32"/>
      <c r="F25" s="32"/>
      <c r="G25" s="32"/>
      <c r="H25" s="32"/>
      <c r="I25" s="32"/>
    </row>
    <row r="26" spans="1:9" x14ac:dyDescent="0.25">
      <c r="A26" s="19" t="s">
        <v>20</v>
      </c>
      <c r="B26" s="36"/>
      <c r="C26" s="36"/>
      <c r="D26" s="36"/>
      <c r="E26" s="36"/>
      <c r="F26" s="36"/>
      <c r="G26" s="36"/>
      <c r="H26" s="36"/>
      <c r="I26" s="36"/>
    </row>
    <row r="27" spans="1:9" ht="19.5" x14ac:dyDescent="0.25">
      <c r="A27" s="37" t="s">
        <v>21</v>
      </c>
      <c r="B27" s="38"/>
      <c r="C27" s="39"/>
      <c r="D27" s="38"/>
      <c r="E27" s="38"/>
      <c r="F27" s="38"/>
      <c r="G27" s="38"/>
      <c r="H27" s="38"/>
      <c r="I27" s="38"/>
    </row>
    <row r="28" spans="1:9" x14ac:dyDescent="0.25">
      <c r="A28" s="40" t="s">
        <v>22</v>
      </c>
      <c r="B28" s="41">
        <f t="shared" ref="B28:G28" si="1">SUM(B19:B27)</f>
        <v>0</v>
      </c>
      <c r="C28" s="41">
        <f t="shared" si="1"/>
        <v>0</v>
      </c>
      <c r="D28" s="41">
        <f t="shared" si="1"/>
        <v>0</v>
      </c>
      <c r="E28" s="41">
        <f t="shared" si="1"/>
        <v>0</v>
      </c>
      <c r="F28" s="41">
        <f t="shared" si="1"/>
        <v>0</v>
      </c>
      <c r="G28" s="41">
        <f t="shared" si="1"/>
        <v>0</v>
      </c>
      <c r="H28" s="41">
        <f>SUM(H19:H27)</f>
        <v>0</v>
      </c>
      <c r="I28" s="41">
        <f>SUM(I19:I27)</f>
        <v>0</v>
      </c>
    </row>
    <row r="29" spans="1:9" ht="3" customHeight="1" x14ac:dyDescent="0.25">
      <c r="A29" s="42"/>
      <c r="B29" s="43"/>
      <c r="C29" s="43"/>
      <c r="D29" s="43"/>
      <c r="E29" s="43"/>
      <c r="F29" s="43"/>
      <c r="G29" s="43"/>
      <c r="H29" s="43"/>
      <c r="I29" s="43"/>
    </row>
    <row r="30" spans="1:9" x14ac:dyDescent="0.25">
      <c r="A30" s="29" t="s">
        <v>23</v>
      </c>
      <c r="B30" s="6">
        <v>2016</v>
      </c>
      <c r="C30" s="7">
        <v>2017</v>
      </c>
      <c r="D30" s="7">
        <v>2018</v>
      </c>
      <c r="E30" s="7">
        <v>2019</v>
      </c>
      <c r="F30" s="7">
        <v>2020</v>
      </c>
      <c r="G30" s="7">
        <v>2021</v>
      </c>
      <c r="H30" s="7">
        <v>2022</v>
      </c>
      <c r="I30" s="7">
        <v>2023</v>
      </c>
    </row>
    <row r="31" spans="1:9" x14ac:dyDescent="0.25">
      <c r="A31" s="30" t="s">
        <v>24</v>
      </c>
      <c r="B31" s="31"/>
      <c r="C31" s="31"/>
      <c r="D31" s="31"/>
      <c r="E31" s="31"/>
      <c r="F31" s="31"/>
      <c r="G31" s="31"/>
      <c r="H31" s="31"/>
      <c r="I31" s="31"/>
    </row>
    <row r="32" spans="1:9" x14ac:dyDescent="0.25">
      <c r="A32" s="19" t="s">
        <v>25</v>
      </c>
      <c r="B32" s="22"/>
      <c r="C32" s="22"/>
      <c r="D32" s="32"/>
      <c r="E32" s="32"/>
      <c r="F32" s="32"/>
      <c r="G32" s="32"/>
      <c r="H32" s="32"/>
      <c r="I32" s="32"/>
    </row>
    <row r="33" spans="1:9" ht="19.5" x14ac:dyDescent="0.25">
      <c r="A33" s="44" t="s">
        <v>80</v>
      </c>
      <c r="B33" s="32"/>
      <c r="C33" s="32"/>
      <c r="D33" s="32"/>
      <c r="E33" s="32"/>
      <c r="F33" s="32"/>
      <c r="G33" s="32"/>
      <c r="H33" s="32"/>
      <c r="I33" s="32">
        <v>676</v>
      </c>
    </row>
    <row r="34" spans="1:9" ht="19.5" x14ac:dyDescent="0.25">
      <c r="A34" s="19" t="s">
        <v>26</v>
      </c>
      <c r="B34" s="32"/>
      <c r="C34" s="32"/>
      <c r="D34" s="32"/>
      <c r="E34" s="32"/>
      <c r="F34" s="32"/>
      <c r="G34" s="32"/>
      <c r="H34" s="32"/>
      <c r="I34" s="32"/>
    </row>
    <row r="35" spans="1:9" ht="19.5" x14ac:dyDescent="0.25">
      <c r="A35" s="19" t="s">
        <v>27</v>
      </c>
      <c r="B35" s="36"/>
      <c r="C35" s="36"/>
      <c r="D35" s="32"/>
      <c r="E35" s="11"/>
      <c r="F35" s="11"/>
      <c r="G35" s="11"/>
      <c r="H35" s="11"/>
      <c r="I35" s="11"/>
    </row>
    <row r="36" spans="1:9" x14ac:dyDescent="0.25">
      <c r="A36" s="19" t="s">
        <v>28</v>
      </c>
      <c r="B36" s="32"/>
      <c r="C36" s="32"/>
      <c r="D36" s="32"/>
      <c r="E36" s="32"/>
      <c r="F36" s="32"/>
      <c r="G36" s="32"/>
      <c r="H36" s="32"/>
      <c r="I36" s="32"/>
    </row>
    <row r="37" spans="1:9" ht="19.5" x14ac:dyDescent="0.25">
      <c r="A37" s="19" t="s">
        <v>29</v>
      </c>
      <c r="B37" s="32"/>
      <c r="C37" s="32"/>
      <c r="D37" s="32"/>
      <c r="E37" s="32"/>
      <c r="F37" s="32"/>
      <c r="G37" s="32"/>
      <c r="H37" s="32"/>
      <c r="I37" s="32">
        <v>1545</v>
      </c>
    </row>
    <row r="38" spans="1:9" ht="19.5" x14ac:dyDescent="0.25">
      <c r="A38" s="37" t="s">
        <v>30</v>
      </c>
      <c r="B38" s="32"/>
      <c r="C38" s="32"/>
      <c r="D38" s="32"/>
      <c r="E38" s="32"/>
      <c r="F38" s="32"/>
      <c r="G38" s="32"/>
      <c r="H38" s="32"/>
      <c r="I38" s="32"/>
    </row>
    <row r="39" spans="1:9" ht="20.25" thickBot="1" x14ac:dyDescent="0.3">
      <c r="A39" s="34" t="s">
        <v>31</v>
      </c>
      <c r="B39" s="25"/>
      <c r="C39" s="25"/>
      <c r="D39" s="45"/>
      <c r="E39" s="45"/>
      <c r="F39" s="45"/>
      <c r="G39" s="45"/>
      <c r="H39" s="45"/>
      <c r="I39" s="45"/>
    </row>
    <row r="40" spans="1:9" x14ac:dyDescent="0.25">
      <c r="A40" s="40" t="s">
        <v>32</v>
      </c>
      <c r="B40" s="46">
        <f t="shared" ref="B40:G40" si="2">SUM(B31:B39)</f>
        <v>0</v>
      </c>
      <c r="C40" s="47">
        <f t="shared" si="2"/>
        <v>0</v>
      </c>
      <c r="D40" s="47">
        <f t="shared" si="2"/>
        <v>0</v>
      </c>
      <c r="E40" s="47">
        <f t="shared" si="2"/>
        <v>0</v>
      </c>
      <c r="F40" s="47">
        <f t="shared" si="2"/>
        <v>0</v>
      </c>
      <c r="G40" s="47">
        <f t="shared" si="2"/>
        <v>0</v>
      </c>
      <c r="H40" s="47">
        <f>SUM(H31:H39)</f>
        <v>0</v>
      </c>
      <c r="I40" s="47">
        <f>SUM(I31:I39)</f>
        <v>2221</v>
      </c>
    </row>
    <row r="41" spans="1:9" x14ac:dyDescent="0.25">
      <c r="A41" s="48" t="s">
        <v>33</v>
      </c>
      <c r="B41" s="49">
        <f t="shared" ref="B41:G41" si="3">+B40+B28</f>
        <v>0</v>
      </c>
      <c r="C41" s="49">
        <f t="shared" si="3"/>
        <v>0</v>
      </c>
      <c r="D41" s="49">
        <f t="shared" si="3"/>
        <v>0</v>
      </c>
      <c r="E41" s="49">
        <f t="shared" si="3"/>
        <v>0</v>
      </c>
      <c r="F41" s="49">
        <f t="shared" si="3"/>
        <v>0</v>
      </c>
      <c r="G41" s="49">
        <f t="shared" si="3"/>
        <v>0</v>
      </c>
      <c r="H41" s="49">
        <f>+H40+H28</f>
        <v>0</v>
      </c>
      <c r="I41" s="49">
        <f>+I40+I28</f>
        <v>2221</v>
      </c>
    </row>
    <row r="42" spans="1:9" x14ac:dyDescent="0.25">
      <c r="A42" s="50" t="s">
        <v>34</v>
      </c>
      <c r="B42" s="51">
        <f t="shared" ref="B42:G42" si="4">+B41+B16</f>
        <v>16561</v>
      </c>
      <c r="C42" s="51">
        <f t="shared" si="4"/>
        <v>17148</v>
      </c>
      <c r="D42" s="51">
        <f t="shared" si="4"/>
        <v>17297</v>
      </c>
      <c r="E42" s="51">
        <f t="shared" si="4"/>
        <v>17735</v>
      </c>
      <c r="F42" s="51">
        <f t="shared" si="4"/>
        <v>17735</v>
      </c>
      <c r="G42" s="51">
        <f t="shared" si="4"/>
        <v>17735</v>
      </c>
      <c r="H42" s="51">
        <f>+H41+H16</f>
        <v>17800</v>
      </c>
      <c r="I42" s="51">
        <f>+I41+I16</f>
        <v>20580</v>
      </c>
    </row>
    <row r="43" spans="1:9" x14ac:dyDescent="0.25">
      <c r="B43" s="43"/>
      <c r="C43" s="43"/>
      <c r="D43" s="52"/>
      <c r="E43" s="52"/>
      <c r="F43" s="52"/>
      <c r="G43" s="52"/>
      <c r="H43" s="52"/>
      <c r="I43" s="52"/>
    </row>
    <row r="44" spans="1:9" x14ac:dyDescent="0.25">
      <c r="A44" s="53" t="s">
        <v>24</v>
      </c>
      <c r="B44" s="10"/>
      <c r="C44" s="10"/>
      <c r="D44" s="10"/>
      <c r="E44" s="10"/>
      <c r="F44" s="10"/>
      <c r="G44" s="10"/>
      <c r="H44" s="10"/>
      <c r="I44" s="10"/>
    </row>
    <row r="45" spans="1:9" ht="15.75" thickBot="1" x14ac:dyDescent="0.3">
      <c r="A45" s="54" t="s">
        <v>35</v>
      </c>
      <c r="B45" s="10"/>
      <c r="C45" s="25"/>
      <c r="D45" s="25"/>
      <c r="E45" s="25"/>
      <c r="F45" s="25"/>
      <c r="G45" s="25"/>
      <c r="H45" s="25"/>
      <c r="I45" s="25"/>
    </row>
    <row r="46" spans="1:9" ht="15.75" thickBot="1" x14ac:dyDescent="0.3">
      <c r="A46" s="55" t="s">
        <v>36</v>
      </c>
      <c r="B46" s="24"/>
      <c r="C46" s="10"/>
      <c r="D46" s="10"/>
      <c r="E46" s="10"/>
      <c r="F46" s="10"/>
      <c r="G46" s="10"/>
      <c r="H46" s="10">
        <v>65</v>
      </c>
      <c r="I46" s="10">
        <v>65</v>
      </c>
    </row>
    <row r="47" spans="1:9" ht="15.75" thickBot="1" x14ac:dyDescent="0.3">
      <c r="A47" s="56" t="s">
        <v>37</v>
      </c>
      <c r="B47" s="57">
        <f>+B42-B40-B44-B45-B10</f>
        <v>16500</v>
      </c>
      <c r="C47" s="58">
        <f>+C42-C40-C44-C46-C10</f>
        <v>17024</v>
      </c>
      <c r="D47" s="58">
        <f>+D42-D40-D44-D46-D10</f>
        <v>17024</v>
      </c>
      <c r="E47" s="58">
        <f>+E42-E40-E44-E46-E10-E15</f>
        <v>17024</v>
      </c>
      <c r="F47" s="58">
        <f>+F42-F40-F44-F46-F10-F15</f>
        <v>17024</v>
      </c>
      <c r="G47" s="58">
        <f>+G42-G40-G44-G46-G10-G15</f>
        <v>17024</v>
      </c>
      <c r="H47" s="58">
        <f>+H42-H40-H44-H46-H10-H15</f>
        <v>17024</v>
      </c>
      <c r="I47" s="58">
        <f>+I42-I40-I44-I46-I10-I15-I8-I9-I12</f>
        <v>17024</v>
      </c>
    </row>
    <row r="48" spans="1:9" x14ac:dyDescent="0.25">
      <c r="A48" s="59"/>
      <c r="B48" s="60"/>
      <c r="C48" s="60"/>
      <c r="D48" s="60"/>
      <c r="E48" s="60"/>
      <c r="F48" s="60"/>
      <c r="G48" s="60"/>
      <c r="H48" s="60"/>
      <c r="I48" s="60"/>
    </row>
    <row r="49" spans="1:9" ht="15.75" thickBot="1" x14ac:dyDescent="0.3">
      <c r="A49" s="61"/>
      <c r="B49" s="25"/>
      <c r="C49" s="25"/>
      <c r="D49" s="62"/>
      <c r="E49" s="62"/>
      <c r="F49" s="62"/>
      <c r="G49" s="62"/>
      <c r="H49" s="62"/>
      <c r="I49" s="62"/>
    </row>
    <row r="50" spans="1:9" ht="15.75" thickBot="1" x14ac:dyDescent="0.3">
      <c r="A50" s="56" t="s">
        <v>38</v>
      </c>
      <c r="B50" s="57">
        <f t="shared" ref="B50:G50" si="5">SUM(B47:B49)</f>
        <v>16500</v>
      </c>
      <c r="C50" s="63">
        <f t="shared" si="5"/>
        <v>17024</v>
      </c>
      <c r="D50" s="58">
        <f t="shared" si="5"/>
        <v>17024</v>
      </c>
      <c r="E50" s="58">
        <f t="shared" si="5"/>
        <v>17024</v>
      </c>
      <c r="F50" s="58">
        <f t="shared" si="5"/>
        <v>17024</v>
      </c>
      <c r="G50" s="58">
        <f t="shared" si="5"/>
        <v>17024</v>
      </c>
      <c r="H50" s="58">
        <f>SUM(H47:H49)</f>
        <v>17024</v>
      </c>
      <c r="I50" s="58">
        <f>SUM(I47:I49)</f>
        <v>17024</v>
      </c>
    </row>
    <row r="51" spans="1:9" ht="15.75" thickBot="1" x14ac:dyDescent="0.3">
      <c r="A51" s="55" t="s">
        <v>36</v>
      </c>
      <c r="B51" s="64"/>
      <c r="C51" s="64"/>
      <c r="D51" s="64">
        <f t="shared" ref="D51:I51" si="6">D50-C50</f>
        <v>0</v>
      </c>
      <c r="E51" s="64">
        <f t="shared" si="6"/>
        <v>0</v>
      </c>
      <c r="F51" s="64">
        <f t="shared" si="6"/>
        <v>0</v>
      </c>
      <c r="G51" s="64">
        <f t="shared" si="6"/>
        <v>0</v>
      </c>
      <c r="H51" s="64">
        <f t="shared" si="6"/>
        <v>0</v>
      </c>
      <c r="I51" s="64">
        <f t="shared" si="6"/>
        <v>0</v>
      </c>
    </row>
    <row r="52" spans="1:9" ht="15.75" thickBot="1" x14ac:dyDescent="0.3">
      <c r="D52" s="2"/>
      <c r="E52" s="65"/>
      <c r="F52" s="65"/>
      <c r="G52" s="65"/>
      <c r="H52" s="65"/>
      <c r="I52" s="65"/>
    </row>
    <row r="53" spans="1:9" ht="23.25" thickBot="1" x14ac:dyDescent="0.3">
      <c r="A53" s="66" t="s">
        <v>39</v>
      </c>
      <c r="B53" s="67"/>
      <c r="C53" s="67"/>
      <c r="D53" s="68"/>
      <c r="E53" s="68"/>
      <c r="F53" s="68"/>
      <c r="G53" s="68"/>
      <c r="H53" s="68"/>
      <c r="I53" s="68"/>
    </row>
    <row r="54" spans="1:9" ht="15.75" thickBot="1" x14ac:dyDescent="0.3">
      <c r="A54" s="69" t="s">
        <v>40</v>
      </c>
      <c r="B54" s="70">
        <f>B42-B44-B45-B46-B53</f>
        <v>16561</v>
      </c>
      <c r="C54" s="71">
        <f t="shared" ref="C54:H54" si="7">C42-C44-C46-C53</f>
        <v>17148</v>
      </c>
      <c r="D54" s="71">
        <f t="shared" si="7"/>
        <v>17297</v>
      </c>
      <c r="E54" s="71">
        <f t="shared" si="7"/>
        <v>17735</v>
      </c>
      <c r="F54" s="71">
        <f t="shared" si="7"/>
        <v>17735</v>
      </c>
      <c r="G54" s="71">
        <f t="shared" si="7"/>
        <v>17735</v>
      </c>
      <c r="H54" s="71">
        <f t="shared" si="7"/>
        <v>17735</v>
      </c>
      <c r="I54" s="71">
        <f>I42-I44-I46-I53</f>
        <v>20515</v>
      </c>
    </row>
    <row r="55" spans="1:9" ht="15.75" thickBot="1" x14ac:dyDescent="0.3">
      <c r="A55" s="72" t="s">
        <v>41</v>
      </c>
      <c r="D55" s="2"/>
      <c r="E55" s="65"/>
      <c r="F55" s="65"/>
      <c r="G55" s="65"/>
      <c r="H55" s="65"/>
      <c r="I55" s="65"/>
    </row>
    <row r="56" spans="1:9" ht="15.75" thickBot="1" x14ac:dyDescent="0.3">
      <c r="A56" s="72" t="s">
        <v>42</v>
      </c>
      <c r="B56" s="73">
        <f>B54-B48</f>
        <v>16561</v>
      </c>
      <c r="C56" s="73">
        <f>C54-C48</f>
        <v>17148</v>
      </c>
      <c r="D56" s="74">
        <f t="shared" ref="D56:I56" si="8">D54-D49-D48</f>
        <v>17297</v>
      </c>
      <c r="E56" s="73">
        <f t="shared" si="8"/>
        <v>17735</v>
      </c>
      <c r="F56" s="73">
        <f t="shared" si="8"/>
        <v>17735</v>
      </c>
      <c r="G56" s="73">
        <f t="shared" si="8"/>
        <v>17735</v>
      </c>
      <c r="H56" s="73">
        <f t="shared" si="8"/>
        <v>17735</v>
      </c>
      <c r="I56" s="73">
        <f t="shared" si="8"/>
        <v>20515</v>
      </c>
    </row>
    <row r="57" spans="1:9" x14ac:dyDescent="0.25">
      <c r="D57" s="2"/>
      <c r="E57" s="28"/>
      <c r="F57" s="28"/>
    </row>
    <row r="58" spans="1:9" x14ac:dyDescent="0.25">
      <c r="D58" s="2"/>
      <c r="E58" s="28"/>
      <c r="F58" s="28"/>
    </row>
    <row r="59" spans="1:9" x14ac:dyDescent="0.25">
      <c r="D59" s="2"/>
      <c r="E59" s="28"/>
      <c r="F59" s="28"/>
    </row>
    <row r="60" spans="1:9" x14ac:dyDescent="0.25">
      <c r="D60" s="2"/>
      <c r="E60" s="28"/>
      <c r="F60" s="28"/>
    </row>
    <row r="61" spans="1:9" x14ac:dyDescent="0.25">
      <c r="D61" s="2"/>
      <c r="E61" s="28"/>
      <c r="F61" s="28"/>
    </row>
    <row r="62" spans="1:9" ht="53.25" x14ac:dyDescent="0.25">
      <c r="A62" s="75" t="s">
        <v>43</v>
      </c>
      <c r="B62" s="28"/>
      <c r="D62" s="2"/>
      <c r="E62" s="28"/>
      <c r="F62" s="28"/>
    </row>
    <row r="63" spans="1:9" ht="53.25" x14ac:dyDescent="0.25">
      <c r="A63" s="76" t="s">
        <v>44</v>
      </c>
      <c r="D63" s="2"/>
      <c r="E63" s="28"/>
      <c r="F63" s="28"/>
    </row>
    <row r="64" spans="1:9" ht="16.5" x14ac:dyDescent="0.25">
      <c r="A64" s="77" t="s">
        <v>45</v>
      </c>
      <c r="D64" s="2"/>
      <c r="E64" s="28"/>
      <c r="F64" s="28"/>
    </row>
    <row r="65" spans="1:6" ht="16.5" x14ac:dyDescent="0.25">
      <c r="A65" s="77" t="s">
        <v>46</v>
      </c>
      <c r="B65" s="78"/>
      <c r="C65" s="79"/>
      <c r="D65" s="2"/>
      <c r="E65" s="28"/>
      <c r="F65" s="28"/>
    </row>
    <row r="66" spans="1:6" ht="16.5" x14ac:dyDescent="0.25">
      <c r="A66" s="77" t="s">
        <v>47</v>
      </c>
      <c r="B66" s="78"/>
      <c r="C66" s="79"/>
      <c r="D66" s="2"/>
      <c r="E66" s="28"/>
      <c r="F66" s="28"/>
    </row>
    <row r="67" spans="1:6" ht="16.5" x14ac:dyDescent="0.25">
      <c r="A67" s="77" t="s">
        <v>48</v>
      </c>
      <c r="B67" s="80"/>
      <c r="C67" s="79"/>
      <c r="D67" s="2"/>
      <c r="E67" s="28"/>
      <c r="F67" s="28"/>
    </row>
    <row r="68" spans="1:6" ht="16.5" x14ac:dyDescent="0.25">
      <c r="A68" s="77" t="s">
        <v>49</v>
      </c>
      <c r="B68" s="80"/>
      <c r="C68" s="79"/>
      <c r="D68" s="2"/>
      <c r="E68" s="28"/>
      <c r="F68" s="28"/>
    </row>
    <row r="69" spans="1:6" ht="16.5" x14ac:dyDescent="0.25">
      <c r="A69" s="77" t="s">
        <v>50</v>
      </c>
      <c r="B69" s="80"/>
      <c r="C69" s="79"/>
      <c r="D69" s="2"/>
      <c r="E69" s="28"/>
      <c r="F69" s="28"/>
    </row>
    <row r="70" spans="1:6" ht="16.5" x14ac:dyDescent="0.25">
      <c r="A70" s="77" t="s">
        <v>51</v>
      </c>
      <c r="B70" s="80"/>
      <c r="D70" s="2"/>
      <c r="E70" s="28"/>
      <c r="F70" s="28"/>
    </row>
    <row r="71" spans="1:6" ht="16.5" x14ac:dyDescent="0.25">
      <c r="A71" s="77" t="s">
        <v>52</v>
      </c>
      <c r="D71" s="2"/>
      <c r="E71" s="28"/>
      <c r="F71" s="28"/>
    </row>
    <row r="72" spans="1:6" ht="16.5" x14ac:dyDescent="0.25">
      <c r="A72" s="77" t="s">
        <v>53</v>
      </c>
      <c r="D72" s="2"/>
      <c r="E72" s="28"/>
      <c r="F72" s="28"/>
    </row>
    <row r="73" spans="1:6" x14ac:dyDescent="0.25">
      <c r="B73" s="43"/>
      <c r="C73" s="43"/>
      <c r="D73" s="43"/>
      <c r="E73" s="43"/>
      <c r="F73" s="43"/>
    </row>
    <row r="74" spans="1:6" x14ac:dyDescent="0.25">
      <c r="D74" s="2"/>
      <c r="E74" s="28"/>
      <c r="F74" s="28"/>
    </row>
    <row r="75" spans="1:6" x14ac:dyDescent="0.25">
      <c r="D75" s="2"/>
      <c r="E75" s="28"/>
      <c r="F75" s="28"/>
    </row>
    <row r="76" spans="1:6" x14ac:dyDescent="0.25">
      <c r="D76" s="2"/>
      <c r="E76" s="28"/>
      <c r="F76" s="28"/>
    </row>
    <row r="77" spans="1:6" x14ac:dyDescent="0.25">
      <c r="D77" s="2"/>
      <c r="E77" s="28"/>
      <c r="F77" s="28"/>
    </row>
    <row r="78" spans="1:6" x14ac:dyDescent="0.25">
      <c r="D78" s="2"/>
      <c r="E78" s="28"/>
      <c r="F78" s="28"/>
    </row>
    <row r="79" spans="1:6" x14ac:dyDescent="0.25">
      <c r="D79" s="2"/>
      <c r="E79" s="28"/>
      <c r="F79" s="28"/>
    </row>
    <row r="80" spans="1:6" x14ac:dyDescent="0.25">
      <c r="D80" s="2"/>
      <c r="E80" s="28"/>
      <c r="F80" s="28"/>
    </row>
    <row r="81" spans="4:6" x14ac:dyDescent="0.25">
      <c r="D81" s="2"/>
      <c r="E81" s="28"/>
      <c r="F81" s="28"/>
    </row>
    <row r="82" spans="4:6" x14ac:dyDescent="0.25">
      <c r="D82" s="2"/>
      <c r="E82" s="28"/>
      <c r="F82" s="28"/>
    </row>
    <row r="83" spans="4:6" x14ac:dyDescent="0.25">
      <c r="D83" s="2"/>
      <c r="E83" s="28"/>
      <c r="F83" s="28"/>
    </row>
    <row r="84" spans="4:6" x14ac:dyDescent="0.25">
      <c r="D84" s="2"/>
      <c r="E84" s="28"/>
      <c r="F84" s="28"/>
    </row>
    <row r="85" spans="4:6" x14ac:dyDescent="0.25">
      <c r="D85" s="2"/>
      <c r="E85" s="28"/>
      <c r="F85" s="28"/>
    </row>
    <row r="86" spans="4:6" x14ac:dyDescent="0.25">
      <c r="D86" s="2"/>
      <c r="E86" s="28"/>
      <c r="F86" s="28"/>
    </row>
    <row r="87" spans="4:6" x14ac:dyDescent="0.25">
      <c r="D87" s="2"/>
      <c r="E87" s="28"/>
      <c r="F87" s="28"/>
    </row>
    <row r="88" spans="4:6" x14ac:dyDescent="0.25">
      <c r="D88" s="2"/>
      <c r="E88" s="28"/>
      <c r="F88" s="28"/>
    </row>
    <row r="89" spans="4:6" x14ac:dyDescent="0.25">
      <c r="D89" s="2"/>
      <c r="E89" s="28"/>
      <c r="F89" s="28"/>
    </row>
    <row r="90" spans="4:6" x14ac:dyDescent="0.25">
      <c r="D90" s="2"/>
      <c r="E90" s="28"/>
      <c r="F90" s="28"/>
    </row>
    <row r="91" spans="4:6" x14ac:dyDescent="0.25">
      <c r="D91" s="2"/>
      <c r="E91" s="28"/>
      <c r="F91" s="28"/>
    </row>
    <row r="92" spans="4:6" x14ac:dyDescent="0.25">
      <c r="D92" s="2"/>
      <c r="E92" s="28"/>
      <c r="F92" s="28"/>
    </row>
    <row r="93" spans="4:6" x14ac:dyDescent="0.25">
      <c r="D93" s="2"/>
      <c r="E93" s="28"/>
      <c r="F93" s="28"/>
    </row>
    <row r="94" spans="4:6" x14ac:dyDescent="0.25">
      <c r="D94" s="2"/>
      <c r="E94" s="28"/>
      <c r="F94" s="28"/>
    </row>
    <row r="95" spans="4:6" x14ac:dyDescent="0.25">
      <c r="D95" s="2"/>
      <c r="E95" s="28"/>
      <c r="F95" s="28"/>
    </row>
    <row r="96" spans="4:6" x14ac:dyDescent="0.25">
      <c r="D96" s="2"/>
      <c r="E96" s="28"/>
      <c r="F96" s="28"/>
    </row>
    <row r="97" spans="4:6" x14ac:dyDescent="0.25">
      <c r="D97" s="2"/>
      <c r="E97" s="28"/>
      <c r="F97" s="28"/>
    </row>
    <row r="98" spans="4:6" x14ac:dyDescent="0.25">
      <c r="D98" s="2"/>
      <c r="E98" s="28"/>
      <c r="F98" s="28"/>
    </row>
    <row r="99" spans="4:6" x14ac:dyDescent="0.25">
      <c r="D99" s="2"/>
      <c r="E99" s="28"/>
      <c r="F99" s="28"/>
    </row>
    <row r="100" spans="4:6" x14ac:dyDescent="0.25">
      <c r="D100" s="2"/>
      <c r="E100" s="28"/>
      <c r="F100" s="28"/>
    </row>
    <row r="101" spans="4:6" x14ac:dyDescent="0.25">
      <c r="D101" s="2"/>
      <c r="E101" s="28"/>
      <c r="F101" s="28"/>
    </row>
    <row r="102" spans="4:6" x14ac:dyDescent="0.25">
      <c r="D102" s="2"/>
      <c r="E102" s="28"/>
      <c r="F102" s="28"/>
    </row>
    <row r="103" spans="4:6" x14ac:dyDescent="0.25">
      <c r="D103" s="2"/>
      <c r="E103" s="28"/>
      <c r="F103" s="28"/>
    </row>
    <row r="104" spans="4:6" x14ac:dyDescent="0.25">
      <c r="D104" s="2"/>
      <c r="E104" s="28"/>
      <c r="F104" s="28"/>
    </row>
    <row r="105" spans="4:6" x14ac:dyDescent="0.25">
      <c r="D105" s="2"/>
      <c r="E105" s="28"/>
      <c r="F105" s="28"/>
    </row>
    <row r="106" spans="4:6" x14ac:dyDescent="0.25">
      <c r="D106" s="2"/>
      <c r="E106" s="28"/>
      <c r="F106" s="28"/>
    </row>
    <row r="107" spans="4:6" x14ac:dyDescent="0.25">
      <c r="D107" s="2"/>
      <c r="E107" s="28"/>
      <c r="F107" s="28"/>
    </row>
    <row r="108" spans="4:6" x14ac:dyDescent="0.25">
      <c r="D108" s="2"/>
      <c r="E108" s="28"/>
      <c r="F108" s="28"/>
    </row>
    <row r="109" spans="4:6" x14ac:dyDescent="0.25">
      <c r="D109" s="2"/>
      <c r="E109" s="28"/>
      <c r="F109" s="28"/>
    </row>
    <row r="110" spans="4:6" x14ac:dyDescent="0.25">
      <c r="D110" s="2"/>
      <c r="E110" s="28"/>
      <c r="F110" s="28"/>
    </row>
    <row r="111" spans="4:6" x14ac:dyDescent="0.25">
      <c r="D111" s="2"/>
      <c r="E111" s="28"/>
      <c r="F111" s="28"/>
    </row>
    <row r="112" spans="4:6" x14ac:dyDescent="0.25">
      <c r="D112" s="2"/>
      <c r="E112" s="28"/>
      <c r="F112" s="28"/>
    </row>
    <row r="113" spans="4:6" x14ac:dyDescent="0.25">
      <c r="D113" s="2"/>
      <c r="E113" s="28"/>
      <c r="F113" s="28"/>
    </row>
    <row r="114" spans="4:6" x14ac:dyDescent="0.25">
      <c r="D114" s="2"/>
      <c r="E114" s="28"/>
      <c r="F114" s="28"/>
    </row>
    <row r="115" spans="4:6" x14ac:dyDescent="0.25">
      <c r="D115" s="2"/>
      <c r="E115" s="28"/>
      <c r="F115" s="28"/>
    </row>
    <row r="116" spans="4:6" x14ac:dyDescent="0.25">
      <c r="D116" s="2"/>
      <c r="E116" s="28"/>
      <c r="F116" s="28"/>
    </row>
    <row r="117" spans="4:6" x14ac:dyDescent="0.25">
      <c r="D117" s="2"/>
      <c r="E117" s="28"/>
      <c r="F117" s="28"/>
    </row>
    <row r="118" spans="4:6" x14ac:dyDescent="0.25">
      <c r="D118" s="2"/>
      <c r="E118" s="28"/>
      <c r="F118" s="28"/>
    </row>
    <row r="119" spans="4:6" x14ac:dyDescent="0.25">
      <c r="D119" s="2"/>
      <c r="E119" s="28"/>
      <c r="F119" s="28"/>
    </row>
    <row r="120" spans="4:6" x14ac:dyDescent="0.25">
      <c r="D120" s="2"/>
      <c r="E120" s="28"/>
      <c r="F120" s="28"/>
    </row>
    <row r="121" spans="4:6" x14ac:dyDescent="0.25">
      <c r="D121" s="2"/>
      <c r="E121" s="28"/>
      <c r="F121" s="28"/>
    </row>
    <row r="122" spans="4:6" x14ac:dyDescent="0.25">
      <c r="D122" s="2"/>
      <c r="E122" s="28"/>
      <c r="F122" s="28"/>
    </row>
    <row r="123" spans="4:6" x14ac:dyDescent="0.25">
      <c r="D123" s="2"/>
      <c r="E123" s="28"/>
      <c r="F123" s="28"/>
    </row>
    <row r="124" spans="4:6" x14ac:dyDescent="0.25">
      <c r="D124" s="2"/>
      <c r="E124" s="28"/>
      <c r="F124" s="28"/>
    </row>
    <row r="125" spans="4:6" x14ac:dyDescent="0.25">
      <c r="D125" s="2"/>
      <c r="E125" s="28"/>
      <c r="F125" s="28"/>
    </row>
    <row r="126" spans="4:6" x14ac:dyDescent="0.25">
      <c r="D126" s="2"/>
      <c r="E126" s="28"/>
      <c r="F126" s="28"/>
    </row>
    <row r="127" spans="4:6" x14ac:dyDescent="0.25">
      <c r="D127" s="2"/>
      <c r="E127" s="28"/>
      <c r="F127" s="28"/>
    </row>
    <row r="128" spans="4:6" x14ac:dyDescent="0.25">
      <c r="D128" s="2"/>
      <c r="E128" s="28"/>
      <c r="F128" s="28"/>
    </row>
    <row r="129" spans="4:6" x14ac:dyDescent="0.25">
      <c r="D129" s="2"/>
      <c r="E129" s="28"/>
      <c r="F129" s="28"/>
    </row>
    <row r="130" spans="4:6" x14ac:dyDescent="0.25">
      <c r="D130" s="2"/>
      <c r="E130" s="28"/>
      <c r="F130" s="28"/>
    </row>
    <row r="131" spans="4:6" x14ac:dyDescent="0.25">
      <c r="D131" s="2"/>
      <c r="E131" s="28"/>
      <c r="F131" s="28"/>
    </row>
    <row r="132" spans="4:6" x14ac:dyDescent="0.25">
      <c r="D132" s="2"/>
      <c r="E132" s="28"/>
      <c r="F132" s="28"/>
    </row>
    <row r="133" spans="4:6" x14ac:dyDescent="0.25">
      <c r="D133" s="2"/>
      <c r="E133" s="28"/>
      <c r="F133" s="28"/>
    </row>
    <row r="134" spans="4:6" x14ac:dyDescent="0.25">
      <c r="D134" s="2"/>
      <c r="E134" s="28"/>
      <c r="F134" s="28"/>
    </row>
    <row r="135" spans="4:6" x14ac:dyDescent="0.25">
      <c r="D135" s="2"/>
      <c r="E135" s="28"/>
      <c r="F135" s="28"/>
    </row>
    <row r="136" spans="4:6" x14ac:dyDescent="0.25">
      <c r="D136" s="2"/>
      <c r="E136" s="28"/>
      <c r="F136" s="28"/>
    </row>
    <row r="137" spans="4:6" x14ac:dyDescent="0.25">
      <c r="D137" s="2"/>
      <c r="E137" s="28"/>
      <c r="F137" s="28"/>
    </row>
    <row r="138" spans="4:6" x14ac:dyDescent="0.25">
      <c r="D138" s="2"/>
      <c r="E138" s="28"/>
      <c r="F138" s="28"/>
    </row>
    <row r="139" spans="4:6" x14ac:dyDescent="0.25">
      <c r="D139" s="2"/>
      <c r="E139" s="28"/>
      <c r="F139" s="28"/>
    </row>
    <row r="140" spans="4:6" x14ac:dyDescent="0.25">
      <c r="D140" s="2"/>
      <c r="E140" s="28"/>
      <c r="F140" s="28"/>
    </row>
    <row r="141" spans="4:6" x14ac:dyDescent="0.25">
      <c r="D141" s="2"/>
      <c r="E141" s="28"/>
      <c r="F141" s="28"/>
    </row>
    <row r="142" spans="4:6" x14ac:dyDescent="0.25">
      <c r="D142" s="2"/>
      <c r="E142" s="28"/>
      <c r="F142" s="28"/>
    </row>
    <row r="143" spans="4:6" x14ac:dyDescent="0.25">
      <c r="D143" s="2"/>
      <c r="E143" s="28"/>
      <c r="F143" s="28"/>
    </row>
    <row r="144" spans="4:6" x14ac:dyDescent="0.25">
      <c r="D144" s="2"/>
      <c r="E144" s="28"/>
      <c r="F144" s="28"/>
    </row>
    <row r="145" spans="4:6" x14ac:dyDescent="0.25">
      <c r="D145" s="2"/>
      <c r="E145" s="28"/>
      <c r="F145" s="28"/>
    </row>
    <row r="146" spans="4:6" x14ac:dyDescent="0.25">
      <c r="D146" s="2"/>
      <c r="E146" s="28"/>
      <c r="F146" s="28"/>
    </row>
    <row r="147" spans="4:6" x14ac:dyDescent="0.25">
      <c r="D147" s="2"/>
      <c r="E147" s="28"/>
      <c r="F147" s="28"/>
    </row>
    <row r="148" spans="4:6" x14ac:dyDescent="0.25">
      <c r="D148" s="2"/>
      <c r="E148" s="28"/>
      <c r="F148" s="28"/>
    </row>
    <row r="149" spans="4:6" x14ac:dyDescent="0.25">
      <c r="D149" s="2"/>
      <c r="E149" s="28"/>
      <c r="F149" s="28"/>
    </row>
    <row r="150" spans="4:6" x14ac:dyDescent="0.25">
      <c r="D150" s="2"/>
      <c r="E150" s="28"/>
      <c r="F150" s="28"/>
    </row>
    <row r="151" spans="4:6" x14ac:dyDescent="0.25">
      <c r="D151" s="2"/>
      <c r="E151" s="28"/>
      <c r="F151" s="28"/>
    </row>
    <row r="152" spans="4:6" x14ac:dyDescent="0.25">
      <c r="D152" s="2"/>
      <c r="E152" s="28"/>
      <c r="F152" s="28"/>
    </row>
    <row r="153" spans="4:6" x14ac:dyDescent="0.25">
      <c r="D153" s="2"/>
      <c r="E153" s="28"/>
      <c r="F153" s="28"/>
    </row>
    <row r="154" spans="4:6" x14ac:dyDescent="0.25">
      <c r="D154" s="2"/>
      <c r="E154" s="28"/>
      <c r="F154" s="28"/>
    </row>
    <row r="155" spans="4:6" x14ac:dyDescent="0.25">
      <c r="D155" s="2"/>
      <c r="E155" s="28"/>
      <c r="F155" s="28"/>
    </row>
    <row r="156" spans="4:6" x14ac:dyDescent="0.25">
      <c r="D156" s="2"/>
      <c r="E156" s="28"/>
      <c r="F156" s="28"/>
    </row>
    <row r="157" spans="4:6" x14ac:dyDescent="0.25">
      <c r="D157" s="2"/>
      <c r="E157" s="28"/>
      <c r="F157" s="28"/>
    </row>
    <row r="158" spans="4:6" x14ac:dyDescent="0.25">
      <c r="D158" s="2"/>
      <c r="E158" s="28"/>
      <c r="F158" s="28"/>
    </row>
    <row r="159" spans="4:6" x14ac:dyDescent="0.25">
      <c r="D159" s="2"/>
      <c r="E159" s="28"/>
      <c r="F159" s="28"/>
    </row>
    <row r="160" spans="4:6" x14ac:dyDescent="0.25">
      <c r="D160" s="2"/>
      <c r="E160" s="28"/>
      <c r="F160" s="28"/>
    </row>
    <row r="161" spans="4:6" x14ac:dyDescent="0.25">
      <c r="D161" s="2"/>
      <c r="E161" s="28"/>
      <c r="F161" s="28"/>
    </row>
    <row r="162" spans="4:6" x14ac:dyDescent="0.25">
      <c r="D162" s="2"/>
      <c r="E162" s="28"/>
      <c r="F162" s="28"/>
    </row>
    <row r="163" spans="4:6" x14ac:dyDescent="0.25">
      <c r="D163" s="2"/>
      <c r="E163" s="28"/>
      <c r="F163" s="28"/>
    </row>
    <row r="164" spans="4:6" x14ac:dyDescent="0.25">
      <c r="D164" s="2"/>
      <c r="E164" s="28"/>
      <c r="F164" s="28"/>
    </row>
    <row r="165" spans="4:6" x14ac:dyDescent="0.25">
      <c r="D165" s="2"/>
      <c r="E165" s="28"/>
      <c r="F165" s="28"/>
    </row>
    <row r="166" spans="4:6" x14ac:dyDescent="0.25">
      <c r="D166" s="2"/>
      <c r="E166" s="28"/>
      <c r="F166" s="28"/>
    </row>
    <row r="167" spans="4:6" x14ac:dyDescent="0.25">
      <c r="D167" s="2"/>
      <c r="E167" s="28"/>
      <c r="F167" s="28"/>
    </row>
    <row r="168" spans="4:6" x14ac:dyDescent="0.25">
      <c r="D168" s="2"/>
      <c r="E168" s="28"/>
      <c r="F168" s="28"/>
    </row>
    <row r="169" spans="4:6" x14ac:dyDescent="0.25">
      <c r="D169" s="2"/>
      <c r="E169" s="28"/>
      <c r="F169" s="28"/>
    </row>
    <row r="170" spans="4:6" x14ac:dyDescent="0.25">
      <c r="D170" s="2"/>
      <c r="E170" s="28"/>
      <c r="F170" s="28"/>
    </row>
    <row r="171" spans="4:6" x14ac:dyDescent="0.25">
      <c r="D171" s="2"/>
      <c r="E171" s="28"/>
      <c r="F171" s="28"/>
    </row>
    <row r="172" spans="4:6" x14ac:dyDescent="0.25">
      <c r="D172" s="2"/>
      <c r="E172" s="28"/>
      <c r="F172" s="28"/>
    </row>
    <row r="173" spans="4:6" x14ac:dyDescent="0.25">
      <c r="D173" s="2"/>
      <c r="E173" s="28"/>
      <c r="F173" s="28"/>
    </row>
    <row r="174" spans="4:6" x14ac:dyDescent="0.25">
      <c r="D174" s="2"/>
      <c r="E174" s="28"/>
      <c r="F174" s="28"/>
    </row>
    <row r="175" spans="4:6" x14ac:dyDescent="0.25">
      <c r="D175" s="2"/>
      <c r="E175" s="28"/>
      <c r="F175" s="28"/>
    </row>
    <row r="176" spans="4:6" x14ac:dyDescent="0.25">
      <c r="D176" s="2"/>
      <c r="E176" s="28"/>
      <c r="F176" s="28"/>
    </row>
    <row r="177" spans="4:6" x14ac:dyDescent="0.25">
      <c r="D177" s="2"/>
      <c r="E177" s="28"/>
      <c r="F177" s="28"/>
    </row>
    <row r="178" spans="4:6" x14ac:dyDescent="0.25">
      <c r="D178" s="2"/>
      <c r="E178" s="28"/>
      <c r="F178" s="28"/>
    </row>
    <row r="179" spans="4:6" x14ac:dyDescent="0.25">
      <c r="D179" s="2"/>
      <c r="E179" s="28"/>
      <c r="F179" s="28"/>
    </row>
    <row r="180" spans="4:6" x14ac:dyDescent="0.25">
      <c r="D180" s="2"/>
      <c r="E180" s="28"/>
      <c r="F180" s="28"/>
    </row>
    <row r="181" spans="4:6" x14ac:dyDescent="0.25">
      <c r="D181" s="2"/>
      <c r="E181" s="28"/>
      <c r="F181" s="28"/>
    </row>
    <row r="182" spans="4:6" x14ac:dyDescent="0.25">
      <c r="D182" s="2"/>
      <c r="E182" s="28"/>
      <c r="F182" s="28"/>
    </row>
    <row r="183" spans="4:6" x14ac:dyDescent="0.25">
      <c r="D183" s="2"/>
      <c r="E183" s="28"/>
      <c r="F183" s="28"/>
    </row>
    <row r="184" spans="4:6" x14ac:dyDescent="0.25">
      <c r="D184" s="2"/>
      <c r="E184" s="28"/>
      <c r="F184" s="28"/>
    </row>
    <row r="185" spans="4:6" x14ac:dyDescent="0.25">
      <c r="D185" s="2"/>
      <c r="E185" s="28"/>
      <c r="F185" s="28"/>
    </row>
    <row r="186" spans="4:6" x14ac:dyDescent="0.25">
      <c r="D186" s="2"/>
      <c r="E186" s="28"/>
      <c r="F186" s="28"/>
    </row>
    <row r="187" spans="4:6" x14ac:dyDescent="0.25">
      <c r="D187" s="2"/>
      <c r="E187" s="28"/>
      <c r="F187" s="28"/>
    </row>
    <row r="188" spans="4:6" x14ac:dyDescent="0.25">
      <c r="D188" s="2"/>
      <c r="E188" s="28"/>
      <c r="F188" s="28"/>
    </row>
    <row r="189" spans="4:6" x14ac:dyDescent="0.25">
      <c r="D189" s="2"/>
      <c r="E189" s="28"/>
      <c r="F189" s="28"/>
    </row>
    <row r="190" spans="4:6" x14ac:dyDescent="0.25">
      <c r="D190" s="2"/>
      <c r="E190" s="28"/>
      <c r="F190" s="28"/>
    </row>
    <row r="191" spans="4:6" x14ac:dyDescent="0.25">
      <c r="D191" s="2"/>
      <c r="E191" s="28"/>
      <c r="F191" s="28"/>
    </row>
    <row r="192" spans="4:6" x14ac:dyDescent="0.25">
      <c r="D192" s="2"/>
      <c r="E192" s="28"/>
      <c r="F192" s="28"/>
    </row>
    <row r="193" spans="4:6" x14ac:dyDescent="0.25">
      <c r="D193" s="2"/>
      <c r="E193" s="28"/>
      <c r="F193" s="28"/>
    </row>
    <row r="194" spans="4:6" x14ac:dyDescent="0.25">
      <c r="D194" s="2"/>
      <c r="E194" s="28"/>
      <c r="F194" s="28"/>
    </row>
    <row r="195" spans="4:6" x14ac:dyDescent="0.25">
      <c r="D195" s="2"/>
      <c r="E195" s="28"/>
      <c r="F195" s="28"/>
    </row>
    <row r="196" spans="4:6" x14ac:dyDescent="0.25">
      <c r="D196" s="2"/>
      <c r="E196" s="28"/>
      <c r="F196" s="28"/>
    </row>
    <row r="197" spans="4:6" x14ac:dyDescent="0.25">
      <c r="D197" s="2"/>
      <c r="E197" s="28"/>
      <c r="F197" s="28"/>
    </row>
    <row r="198" spans="4:6" x14ac:dyDescent="0.25">
      <c r="D198" s="2"/>
      <c r="E198" s="28"/>
      <c r="F198" s="28"/>
    </row>
    <row r="199" spans="4:6" x14ac:dyDescent="0.25">
      <c r="D199" s="2"/>
      <c r="E199" s="28"/>
      <c r="F199" s="28"/>
    </row>
    <row r="200" spans="4:6" x14ac:dyDescent="0.25">
      <c r="D200" s="2"/>
      <c r="E200" s="28"/>
      <c r="F200" s="28"/>
    </row>
    <row r="201" spans="4:6" x14ac:dyDescent="0.25">
      <c r="D201" s="2"/>
      <c r="E201" s="28"/>
      <c r="F201" s="28"/>
    </row>
    <row r="202" spans="4:6" x14ac:dyDescent="0.25">
      <c r="D202" s="2"/>
      <c r="E202" s="28"/>
      <c r="F202" s="28"/>
    </row>
    <row r="203" spans="4:6" x14ac:dyDescent="0.25">
      <c r="D203" s="2"/>
      <c r="E203" s="28"/>
      <c r="F203" s="28"/>
    </row>
    <row r="204" spans="4:6" x14ac:dyDescent="0.25">
      <c r="D204" s="2"/>
      <c r="E204" s="28"/>
      <c r="F204" s="28"/>
    </row>
    <row r="205" spans="4:6" x14ac:dyDescent="0.25">
      <c r="D205" s="2"/>
      <c r="E205" s="28"/>
      <c r="F205" s="28"/>
    </row>
    <row r="206" spans="4:6" x14ac:dyDescent="0.25">
      <c r="D206" s="2"/>
      <c r="E206" s="28"/>
      <c r="F206" s="28"/>
    </row>
    <row r="207" spans="4:6" x14ac:dyDescent="0.25">
      <c r="D207" s="2"/>
      <c r="E207" s="28"/>
      <c r="F207" s="28"/>
    </row>
    <row r="208" spans="4:6" x14ac:dyDescent="0.25">
      <c r="D208" s="2"/>
      <c r="E208" s="28"/>
      <c r="F208" s="28"/>
    </row>
    <row r="209" spans="4:6" x14ac:dyDescent="0.25">
      <c r="D209" s="2"/>
      <c r="E209" s="28"/>
      <c r="F209" s="28"/>
    </row>
    <row r="210" spans="4:6" x14ac:dyDescent="0.25">
      <c r="D210" s="2"/>
      <c r="E210" s="28"/>
      <c r="F210" s="28"/>
    </row>
    <row r="211" spans="4:6" x14ac:dyDescent="0.25">
      <c r="D211" s="2"/>
      <c r="E211" s="28"/>
      <c r="F211" s="28"/>
    </row>
    <row r="212" spans="4:6" x14ac:dyDescent="0.25">
      <c r="D212" s="2"/>
      <c r="E212" s="28"/>
      <c r="F212" s="28"/>
    </row>
    <row r="213" spans="4:6" x14ac:dyDescent="0.25">
      <c r="D213" s="2"/>
      <c r="E213" s="28"/>
      <c r="F213" s="28"/>
    </row>
    <row r="214" spans="4:6" x14ac:dyDescent="0.25">
      <c r="D214" s="2"/>
      <c r="E214" s="28"/>
      <c r="F214" s="28"/>
    </row>
    <row r="215" spans="4:6" x14ac:dyDescent="0.25">
      <c r="D215" s="2"/>
      <c r="E215" s="28"/>
      <c r="F215" s="28"/>
    </row>
    <row r="216" spans="4:6" x14ac:dyDescent="0.25">
      <c r="D216" s="2"/>
      <c r="E216" s="28"/>
      <c r="F216" s="28"/>
    </row>
    <row r="217" spans="4:6" x14ac:dyDescent="0.25">
      <c r="D217" s="2"/>
      <c r="E217" s="28"/>
      <c r="F217" s="28"/>
    </row>
    <row r="218" spans="4:6" x14ac:dyDescent="0.25">
      <c r="D218" s="2"/>
      <c r="E218" s="28"/>
      <c r="F218" s="28"/>
    </row>
    <row r="219" spans="4:6" x14ac:dyDescent="0.25">
      <c r="D219" s="2"/>
      <c r="E219" s="28"/>
      <c r="F219" s="28"/>
    </row>
    <row r="220" spans="4:6" x14ac:dyDescent="0.25">
      <c r="D220" s="2"/>
      <c r="E220" s="28"/>
      <c r="F220" s="28"/>
    </row>
    <row r="221" spans="4:6" x14ac:dyDescent="0.25">
      <c r="D221" s="2"/>
      <c r="E221" s="28"/>
      <c r="F221" s="28"/>
    </row>
    <row r="222" spans="4:6" x14ac:dyDescent="0.25">
      <c r="D222" s="2"/>
      <c r="E222" s="28"/>
      <c r="F222" s="28"/>
    </row>
    <row r="223" spans="4:6" x14ac:dyDescent="0.25">
      <c r="D223" s="2"/>
      <c r="E223" s="28"/>
      <c r="F223" s="28"/>
    </row>
    <row r="224" spans="4:6" x14ac:dyDescent="0.25">
      <c r="D224" s="2"/>
      <c r="E224" s="28"/>
      <c r="F224" s="28"/>
    </row>
    <row r="225" spans="4:6" x14ac:dyDescent="0.25">
      <c r="D225" s="2"/>
      <c r="E225" s="28"/>
      <c r="F225" s="28"/>
    </row>
    <row r="226" spans="4:6" x14ac:dyDescent="0.25">
      <c r="D226" s="2"/>
      <c r="E226" s="28"/>
      <c r="F226" s="28"/>
    </row>
    <row r="227" spans="4:6" x14ac:dyDescent="0.25">
      <c r="D227" s="2"/>
      <c r="E227" s="28"/>
      <c r="F227" s="28"/>
    </row>
    <row r="228" spans="4:6" x14ac:dyDescent="0.25">
      <c r="D228" s="2"/>
      <c r="E228" s="28"/>
      <c r="F228" s="28"/>
    </row>
    <row r="229" spans="4:6" x14ac:dyDescent="0.25">
      <c r="D229" s="2"/>
      <c r="E229" s="28"/>
      <c r="F229" s="28"/>
    </row>
    <row r="230" spans="4:6" x14ac:dyDescent="0.25">
      <c r="D230" s="2"/>
      <c r="E230" s="28"/>
      <c r="F230" s="28"/>
    </row>
    <row r="231" spans="4:6" x14ac:dyDescent="0.25">
      <c r="D231" s="2"/>
      <c r="E231" s="28"/>
      <c r="F231" s="28"/>
    </row>
    <row r="232" spans="4:6" x14ac:dyDescent="0.25">
      <c r="D232" s="2"/>
      <c r="E232" s="28"/>
      <c r="F232" s="28"/>
    </row>
    <row r="233" spans="4:6" x14ac:dyDescent="0.25">
      <c r="D233" s="2"/>
      <c r="E233" s="28"/>
      <c r="F233" s="28"/>
    </row>
    <row r="234" spans="4:6" x14ac:dyDescent="0.25">
      <c r="D234" s="2"/>
      <c r="E234" s="28"/>
      <c r="F234" s="28"/>
    </row>
    <row r="235" spans="4:6" x14ac:dyDescent="0.25">
      <c r="D235" s="2"/>
      <c r="E235" s="28"/>
      <c r="F235" s="28"/>
    </row>
    <row r="236" spans="4:6" x14ac:dyDescent="0.25">
      <c r="D236" s="2"/>
      <c r="E236" s="28"/>
      <c r="F236" s="28"/>
    </row>
    <row r="237" spans="4:6" x14ac:dyDescent="0.25">
      <c r="D237" s="2"/>
      <c r="E237" s="28"/>
      <c r="F237" s="28"/>
    </row>
    <row r="238" spans="4:6" x14ac:dyDescent="0.25">
      <c r="D238" s="2"/>
      <c r="E238" s="28"/>
      <c r="F238" s="28"/>
    </row>
    <row r="239" spans="4:6" x14ac:dyDescent="0.25">
      <c r="D239" s="2"/>
      <c r="E239" s="28"/>
      <c r="F239" s="28"/>
    </row>
    <row r="240" spans="4:6" x14ac:dyDescent="0.25">
      <c r="D240" s="2"/>
      <c r="E240" s="28"/>
      <c r="F240" s="28"/>
    </row>
    <row r="241" spans="4:6" x14ac:dyDescent="0.25">
      <c r="D241" s="2"/>
      <c r="E241" s="28"/>
      <c r="F241" s="28"/>
    </row>
    <row r="242" spans="4:6" x14ac:dyDescent="0.25">
      <c r="D242" s="2"/>
      <c r="E242" s="28"/>
      <c r="F242" s="28"/>
    </row>
    <row r="243" spans="4:6" x14ac:dyDescent="0.25">
      <c r="D243" s="2"/>
      <c r="E243" s="28"/>
      <c r="F243" s="28"/>
    </row>
    <row r="244" spans="4:6" x14ac:dyDescent="0.25">
      <c r="D244" s="2"/>
      <c r="E244" s="28"/>
      <c r="F244" s="28"/>
    </row>
    <row r="245" spans="4:6" x14ac:dyDescent="0.25">
      <c r="D245" s="2"/>
      <c r="E245" s="28"/>
      <c r="F245" s="28"/>
    </row>
    <row r="246" spans="4:6" x14ac:dyDescent="0.25">
      <c r="D246" s="2"/>
      <c r="E246" s="28"/>
      <c r="F246" s="28"/>
    </row>
    <row r="247" spans="4:6" x14ac:dyDescent="0.25">
      <c r="D247" s="2"/>
      <c r="E247" s="28"/>
      <c r="F247" s="28"/>
    </row>
    <row r="248" spans="4:6" x14ac:dyDescent="0.25">
      <c r="D248" s="2"/>
      <c r="E248" s="28"/>
      <c r="F248" s="28"/>
    </row>
    <row r="249" spans="4:6" x14ac:dyDescent="0.25">
      <c r="D249" s="2"/>
      <c r="E249" s="28"/>
      <c r="F249" s="28"/>
    </row>
    <row r="250" spans="4:6" x14ac:dyDescent="0.25">
      <c r="D250" s="2"/>
      <c r="E250" s="28"/>
      <c r="F250" s="28"/>
    </row>
    <row r="251" spans="4:6" x14ac:dyDescent="0.25">
      <c r="D251" s="2"/>
      <c r="E251" s="28"/>
      <c r="F251" s="28"/>
    </row>
    <row r="252" spans="4:6" x14ac:dyDescent="0.25">
      <c r="D252" s="2"/>
      <c r="E252" s="28"/>
      <c r="F252" s="28"/>
    </row>
    <row r="253" spans="4:6" x14ac:dyDescent="0.25">
      <c r="D253" s="2"/>
      <c r="E253" s="28"/>
      <c r="F253" s="28"/>
    </row>
    <row r="254" spans="4:6" x14ac:dyDescent="0.25">
      <c r="D254" s="2"/>
      <c r="E254" s="28"/>
      <c r="F254" s="28"/>
    </row>
    <row r="255" spans="4:6" x14ac:dyDescent="0.25">
      <c r="D255" s="2"/>
      <c r="E255" s="28"/>
      <c r="F255" s="28"/>
    </row>
    <row r="256" spans="4:6" x14ac:dyDescent="0.25">
      <c r="D256" s="2"/>
      <c r="E256" s="28"/>
      <c r="F256" s="28"/>
    </row>
    <row r="257" spans="4:6" x14ac:dyDescent="0.25">
      <c r="D257" s="2"/>
      <c r="E257" s="28"/>
      <c r="F257" s="28"/>
    </row>
    <row r="258" spans="4:6" x14ac:dyDescent="0.25">
      <c r="D258" s="2"/>
      <c r="E258" s="28"/>
      <c r="F258" s="28"/>
    </row>
    <row r="259" spans="4:6" x14ac:dyDescent="0.25">
      <c r="D259" s="2"/>
      <c r="E259" s="28"/>
      <c r="F259" s="28"/>
    </row>
    <row r="260" spans="4:6" x14ac:dyDescent="0.25">
      <c r="D260" s="2"/>
      <c r="E260" s="28"/>
      <c r="F260" s="28"/>
    </row>
    <row r="261" spans="4:6" x14ac:dyDescent="0.25">
      <c r="D261" s="2"/>
      <c r="E261" s="28"/>
      <c r="F261" s="28"/>
    </row>
    <row r="262" spans="4:6" x14ac:dyDescent="0.25">
      <c r="D262" s="2"/>
      <c r="E262" s="28"/>
      <c r="F262" s="28"/>
    </row>
    <row r="263" spans="4:6" x14ac:dyDescent="0.25">
      <c r="D263" s="2"/>
      <c r="E263" s="28"/>
      <c r="F263" s="28"/>
    </row>
    <row r="264" spans="4:6" x14ac:dyDescent="0.25">
      <c r="D264" s="2"/>
      <c r="E264" s="28"/>
      <c r="F264" s="28"/>
    </row>
    <row r="265" spans="4:6" x14ac:dyDescent="0.25">
      <c r="D265" s="2"/>
      <c r="E265" s="28"/>
      <c r="F265" s="28"/>
    </row>
    <row r="266" spans="4:6" x14ac:dyDescent="0.25">
      <c r="D266" s="2"/>
      <c r="E266" s="28"/>
      <c r="F266" s="28"/>
    </row>
    <row r="267" spans="4:6" x14ac:dyDescent="0.25">
      <c r="D267" s="2"/>
      <c r="E267" s="28"/>
      <c r="F267" s="28"/>
    </row>
    <row r="268" spans="4:6" x14ac:dyDescent="0.25">
      <c r="D268" s="2"/>
      <c r="E268" s="28"/>
      <c r="F268" s="28"/>
    </row>
    <row r="269" spans="4:6" x14ac:dyDescent="0.25">
      <c r="D269" s="2"/>
      <c r="E269" s="28"/>
      <c r="F269" s="28"/>
    </row>
    <row r="270" spans="4:6" x14ac:dyDescent="0.25">
      <c r="D270" s="2"/>
      <c r="E270" s="28"/>
      <c r="F270" s="28"/>
    </row>
    <row r="271" spans="4:6" x14ac:dyDescent="0.25">
      <c r="D271" s="2"/>
      <c r="E271" s="28"/>
      <c r="F271" s="28"/>
    </row>
    <row r="272" spans="4:6" x14ac:dyDescent="0.25">
      <c r="D272" s="2"/>
      <c r="E272" s="28"/>
      <c r="F272" s="28"/>
    </row>
    <row r="273" spans="4:6" x14ac:dyDescent="0.25">
      <c r="D273" s="2"/>
      <c r="E273" s="28"/>
      <c r="F273" s="28"/>
    </row>
    <row r="274" spans="4:6" x14ac:dyDescent="0.25">
      <c r="D274" s="2"/>
      <c r="E274" s="28"/>
      <c r="F274" s="28"/>
    </row>
    <row r="275" spans="4:6" x14ac:dyDescent="0.25">
      <c r="D275" s="2"/>
      <c r="E275" s="28"/>
      <c r="F275" s="28"/>
    </row>
    <row r="276" spans="4:6" x14ac:dyDescent="0.25">
      <c r="D276" s="2"/>
      <c r="E276" s="28"/>
      <c r="F276" s="28"/>
    </row>
    <row r="277" spans="4:6" x14ac:dyDescent="0.25">
      <c r="D277" s="2"/>
      <c r="E277" s="28"/>
      <c r="F277" s="28"/>
    </row>
    <row r="278" spans="4:6" x14ac:dyDescent="0.25">
      <c r="D278" s="2"/>
      <c r="E278" s="28"/>
      <c r="F278" s="28"/>
    </row>
    <row r="279" spans="4:6" x14ac:dyDescent="0.25">
      <c r="D279" s="2"/>
      <c r="E279" s="28"/>
      <c r="F279" s="28"/>
    </row>
    <row r="280" spans="4:6" x14ac:dyDescent="0.25">
      <c r="D280" s="2"/>
      <c r="E280" s="28"/>
      <c r="F280" s="28"/>
    </row>
    <row r="281" spans="4:6" x14ac:dyDescent="0.25">
      <c r="D281" s="2"/>
      <c r="E281" s="28"/>
      <c r="F281" s="28"/>
    </row>
    <row r="282" spans="4:6" x14ac:dyDescent="0.25">
      <c r="D282" s="2"/>
      <c r="E282" s="28"/>
      <c r="F282" s="28"/>
    </row>
    <row r="283" spans="4:6" x14ac:dyDescent="0.25">
      <c r="D283" s="2"/>
      <c r="E283" s="28"/>
      <c r="F283" s="28"/>
    </row>
    <row r="284" spans="4:6" x14ac:dyDescent="0.25">
      <c r="D284" s="2"/>
      <c r="E284" s="28"/>
      <c r="F284" s="28"/>
    </row>
    <row r="285" spans="4:6" x14ac:dyDescent="0.25">
      <c r="D285" s="2"/>
      <c r="E285" s="28"/>
      <c r="F285" s="28"/>
    </row>
    <row r="286" spans="4:6" x14ac:dyDescent="0.25">
      <c r="D286" s="2"/>
      <c r="E286" s="28"/>
      <c r="F286" s="28"/>
    </row>
    <row r="287" spans="4:6" x14ac:dyDescent="0.25">
      <c r="D287" s="2"/>
      <c r="E287" s="28"/>
      <c r="F287" s="28"/>
    </row>
    <row r="288" spans="4:6" x14ac:dyDescent="0.25">
      <c r="D288" s="2"/>
      <c r="E288" s="28"/>
      <c r="F288" s="28"/>
    </row>
    <row r="289" spans="4:6" x14ac:dyDescent="0.25">
      <c r="D289" s="2"/>
      <c r="E289" s="28"/>
      <c r="F289" s="28"/>
    </row>
    <row r="290" spans="4:6" x14ac:dyDescent="0.25">
      <c r="D290" s="2"/>
      <c r="E290" s="28"/>
      <c r="F290" s="28"/>
    </row>
    <row r="291" spans="4:6" x14ac:dyDescent="0.25">
      <c r="D291" s="2"/>
      <c r="E291" s="28"/>
      <c r="F291" s="28"/>
    </row>
    <row r="292" spans="4:6" x14ac:dyDescent="0.25">
      <c r="D292" s="2"/>
      <c r="E292" s="28"/>
      <c r="F292" s="28"/>
    </row>
    <row r="293" spans="4:6" x14ac:dyDescent="0.25">
      <c r="D293" s="2"/>
      <c r="E293" s="28"/>
      <c r="F293" s="28"/>
    </row>
    <row r="294" spans="4:6" x14ac:dyDescent="0.25">
      <c r="D294" s="2"/>
      <c r="E294" s="28"/>
      <c r="F294" s="28"/>
    </row>
    <row r="295" spans="4:6" x14ac:dyDescent="0.25">
      <c r="D295" s="2"/>
      <c r="E295" s="28"/>
      <c r="F295" s="28"/>
    </row>
    <row r="296" spans="4:6" x14ac:dyDescent="0.25">
      <c r="D296" s="2"/>
      <c r="E296" s="28"/>
      <c r="F296" s="28"/>
    </row>
    <row r="297" spans="4:6" x14ac:dyDescent="0.25">
      <c r="D297" s="2"/>
      <c r="E297" s="28"/>
      <c r="F297" s="28"/>
    </row>
    <row r="298" spans="4:6" x14ac:dyDescent="0.25">
      <c r="D298" s="2"/>
      <c r="E298" s="28"/>
      <c r="F298" s="28"/>
    </row>
    <row r="299" spans="4:6" x14ac:dyDescent="0.25">
      <c r="D299" s="2"/>
      <c r="E299" s="28"/>
      <c r="F299" s="28"/>
    </row>
    <row r="300" spans="4:6" x14ac:dyDescent="0.25">
      <c r="D300" s="2"/>
      <c r="E300" s="28"/>
      <c r="F300" s="28"/>
    </row>
    <row r="301" spans="4:6" x14ac:dyDescent="0.25">
      <c r="D301" s="2"/>
      <c r="E301" s="28"/>
      <c r="F301" s="28"/>
    </row>
    <row r="302" spans="4:6" x14ac:dyDescent="0.25">
      <c r="D302" s="2"/>
      <c r="E302" s="28"/>
      <c r="F302" s="28"/>
    </row>
    <row r="303" spans="4:6" x14ac:dyDescent="0.25">
      <c r="D303" s="2"/>
      <c r="E303" s="28"/>
      <c r="F303" s="28"/>
    </row>
    <row r="304" spans="4:6" x14ac:dyDescent="0.25">
      <c r="D304" s="2"/>
      <c r="E304" s="28"/>
      <c r="F304" s="28"/>
    </row>
    <row r="305" spans="4:6" x14ac:dyDescent="0.25">
      <c r="D305" s="2"/>
      <c r="E305" s="28"/>
      <c r="F305" s="28"/>
    </row>
    <row r="306" spans="4:6" x14ac:dyDescent="0.25">
      <c r="D306" s="2"/>
      <c r="E306" s="28"/>
      <c r="F306" s="28"/>
    </row>
    <row r="307" spans="4:6" x14ac:dyDescent="0.25">
      <c r="D307" s="2"/>
      <c r="E307" s="28"/>
      <c r="F307" s="28"/>
    </row>
    <row r="308" spans="4:6" x14ac:dyDescent="0.25">
      <c r="D308" s="2"/>
      <c r="E308" s="28"/>
      <c r="F308" s="28"/>
    </row>
    <row r="309" spans="4:6" x14ac:dyDescent="0.25">
      <c r="D309" s="2"/>
      <c r="E309" s="28"/>
      <c r="F309" s="28"/>
    </row>
    <row r="310" spans="4:6" x14ac:dyDescent="0.25">
      <c r="D310" s="2"/>
      <c r="E310" s="28"/>
      <c r="F310" s="28"/>
    </row>
    <row r="311" spans="4:6" x14ac:dyDescent="0.25">
      <c r="D311" s="2"/>
      <c r="E311" s="28"/>
      <c r="F311" s="28"/>
    </row>
    <row r="312" spans="4:6" x14ac:dyDescent="0.25">
      <c r="D312" s="2"/>
      <c r="E312" s="28"/>
      <c r="F312" s="28"/>
    </row>
    <row r="313" spans="4:6" x14ac:dyDescent="0.25">
      <c r="D313" s="2"/>
      <c r="E313" s="28"/>
      <c r="F313" s="28"/>
    </row>
    <row r="314" spans="4:6" x14ac:dyDescent="0.25">
      <c r="D314" s="2"/>
      <c r="E314" s="28"/>
      <c r="F314" s="28"/>
    </row>
    <row r="315" spans="4:6" x14ac:dyDescent="0.25">
      <c r="D315" s="2"/>
      <c r="E315" s="28"/>
      <c r="F315" s="28"/>
    </row>
    <row r="316" spans="4:6" x14ac:dyDescent="0.25">
      <c r="D316" s="2"/>
      <c r="E316" s="28"/>
      <c r="F316" s="28"/>
    </row>
    <row r="317" spans="4:6" x14ac:dyDescent="0.25">
      <c r="D317" s="2"/>
      <c r="E317" s="28"/>
      <c r="F317" s="28"/>
    </row>
    <row r="318" spans="4:6" x14ac:dyDescent="0.25">
      <c r="D318" s="2"/>
      <c r="E318" s="28"/>
      <c r="F318" s="28"/>
    </row>
    <row r="319" spans="4:6" x14ac:dyDescent="0.25">
      <c r="D319" s="2"/>
      <c r="E319" s="28"/>
      <c r="F319" s="28"/>
    </row>
    <row r="320" spans="4:6" x14ac:dyDescent="0.25">
      <c r="D320" s="2"/>
      <c r="E320" s="28"/>
      <c r="F320" s="28"/>
    </row>
    <row r="321" spans="4:6" x14ac:dyDescent="0.25">
      <c r="D321" s="2"/>
      <c r="E321" s="28"/>
      <c r="F321" s="28"/>
    </row>
    <row r="322" spans="4:6" x14ac:dyDescent="0.25">
      <c r="D322" s="2"/>
      <c r="E322" s="28"/>
      <c r="F322" s="28"/>
    </row>
    <row r="323" spans="4:6" x14ac:dyDescent="0.25">
      <c r="D323" s="2"/>
      <c r="E323" s="28"/>
      <c r="F323" s="28"/>
    </row>
    <row r="324" spans="4:6" x14ac:dyDescent="0.25">
      <c r="D324" s="2"/>
      <c r="E324" s="28"/>
      <c r="F324" s="28"/>
    </row>
    <row r="325" spans="4:6" x14ac:dyDescent="0.25">
      <c r="D325" s="2"/>
      <c r="E325" s="28"/>
      <c r="F325" s="28"/>
    </row>
    <row r="326" spans="4:6" x14ac:dyDescent="0.25">
      <c r="D326" s="2"/>
      <c r="E326" s="28"/>
      <c r="F326" s="28"/>
    </row>
    <row r="327" spans="4:6" x14ac:dyDescent="0.25">
      <c r="D327" s="2"/>
      <c r="E327" s="28"/>
      <c r="F327" s="28"/>
    </row>
    <row r="328" spans="4:6" x14ac:dyDescent="0.25">
      <c r="D328" s="2"/>
      <c r="E328" s="28"/>
      <c r="F328" s="28"/>
    </row>
    <row r="329" spans="4:6" x14ac:dyDescent="0.25">
      <c r="D329" s="2"/>
      <c r="E329" s="28"/>
      <c r="F329" s="28"/>
    </row>
    <row r="330" spans="4:6" x14ac:dyDescent="0.25">
      <c r="D330" s="2"/>
      <c r="E330" s="28"/>
      <c r="F330" s="28"/>
    </row>
    <row r="331" spans="4:6" x14ac:dyDescent="0.25">
      <c r="D331" s="2"/>
      <c r="E331" s="28"/>
      <c r="F331" s="28"/>
    </row>
    <row r="332" spans="4:6" x14ac:dyDescent="0.25">
      <c r="D332" s="2"/>
      <c r="E332" s="28"/>
      <c r="F332" s="28"/>
    </row>
    <row r="333" spans="4:6" x14ac:dyDescent="0.25">
      <c r="D333" s="2"/>
      <c r="E333" s="28"/>
      <c r="F333" s="28"/>
    </row>
    <row r="334" spans="4:6" x14ac:dyDescent="0.25">
      <c r="D334" s="2"/>
      <c r="E334" s="28"/>
      <c r="F334" s="28"/>
    </row>
    <row r="335" spans="4:6" x14ac:dyDescent="0.25">
      <c r="D335" s="2"/>
      <c r="E335" s="28"/>
      <c r="F335" s="28"/>
    </row>
    <row r="336" spans="4:6" x14ac:dyDescent="0.25">
      <c r="D336" s="2"/>
      <c r="E336" s="28"/>
      <c r="F336" s="28"/>
    </row>
    <row r="337" spans="4:6" x14ac:dyDescent="0.25">
      <c r="D337" s="2"/>
      <c r="E337" s="28"/>
      <c r="F337" s="28"/>
    </row>
    <row r="338" spans="4:6" x14ac:dyDescent="0.25">
      <c r="D338" s="2"/>
      <c r="E338" s="28"/>
      <c r="F338" s="28"/>
    </row>
    <row r="339" spans="4:6" x14ac:dyDescent="0.25">
      <c r="D339" s="2"/>
      <c r="E339" s="28"/>
      <c r="F339" s="28"/>
    </row>
    <row r="340" spans="4:6" x14ac:dyDescent="0.25">
      <c r="D340" s="2"/>
      <c r="E340" s="28"/>
      <c r="F340" s="28"/>
    </row>
    <row r="341" spans="4:6" x14ac:dyDescent="0.25">
      <c r="D341" s="2"/>
      <c r="E341" s="28"/>
      <c r="F341" s="28"/>
    </row>
    <row r="342" spans="4:6" x14ac:dyDescent="0.25">
      <c r="D342" s="2"/>
      <c r="E342" s="28"/>
      <c r="F342" s="28"/>
    </row>
    <row r="343" spans="4:6" x14ac:dyDescent="0.25">
      <c r="D343" s="2"/>
      <c r="E343" s="28"/>
      <c r="F343" s="28"/>
    </row>
    <row r="344" spans="4:6" x14ac:dyDescent="0.25">
      <c r="D344" s="2"/>
      <c r="E344" s="28"/>
      <c r="F344" s="28"/>
    </row>
    <row r="345" spans="4:6" x14ac:dyDescent="0.25">
      <c r="D345" s="2"/>
      <c r="E345" s="28"/>
      <c r="F345" s="28"/>
    </row>
    <row r="346" spans="4:6" x14ac:dyDescent="0.25">
      <c r="D346" s="2"/>
      <c r="E346" s="28"/>
      <c r="F346" s="28"/>
    </row>
    <row r="347" spans="4:6" x14ac:dyDescent="0.25">
      <c r="D347" s="2"/>
      <c r="E347" s="28"/>
      <c r="F347" s="28"/>
    </row>
    <row r="348" spans="4:6" x14ac:dyDescent="0.25">
      <c r="D348" s="2"/>
      <c r="E348" s="28"/>
      <c r="F348" s="28"/>
    </row>
    <row r="349" spans="4:6" x14ac:dyDescent="0.25">
      <c r="D349" s="2"/>
      <c r="E349" s="28"/>
      <c r="F349" s="28"/>
    </row>
    <row r="350" spans="4:6" x14ac:dyDescent="0.25">
      <c r="D350" s="2"/>
      <c r="E350" s="28"/>
      <c r="F350" s="28"/>
    </row>
    <row r="351" spans="4:6" x14ac:dyDescent="0.25">
      <c r="D351" s="2"/>
      <c r="E351" s="28"/>
      <c r="F351" s="28"/>
    </row>
    <row r="352" spans="4:6" x14ac:dyDescent="0.25">
      <c r="D352" s="2"/>
      <c r="E352" s="28"/>
      <c r="F352" s="28"/>
    </row>
    <row r="353" spans="4:6" x14ac:dyDescent="0.25">
      <c r="D353" s="2"/>
      <c r="E353" s="28"/>
      <c r="F353" s="28"/>
    </row>
    <row r="354" spans="4:6" x14ac:dyDescent="0.25">
      <c r="D354" s="2"/>
      <c r="E354" s="28"/>
      <c r="F354" s="28"/>
    </row>
    <row r="355" spans="4:6" x14ac:dyDescent="0.25">
      <c r="D355" s="2"/>
      <c r="E355" s="28"/>
      <c r="F355" s="28"/>
    </row>
    <row r="356" spans="4:6" x14ac:dyDescent="0.25">
      <c r="D356" s="2"/>
      <c r="E356" s="28"/>
      <c r="F356" s="28"/>
    </row>
    <row r="357" spans="4:6" x14ac:dyDescent="0.25">
      <c r="D357" s="2"/>
      <c r="E357" s="28"/>
      <c r="F357" s="28"/>
    </row>
    <row r="358" spans="4:6" x14ac:dyDescent="0.25">
      <c r="D358" s="2"/>
      <c r="E358" s="28"/>
      <c r="F358" s="28"/>
    </row>
    <row r="359" spans="4:6" x14ac:dyDescent="0.25">
      <c r="D359" s="2"/>
      <c r="E359" s="28"/>
      <c r="F359" s="28"/>
    </row>
    <row r="360" spans="4:6" x14ac:dyDescent="0.25">
      <c r="D360" s="2"/>
      <c r="E360" s="28"/>
      <c r="F360" s="28"/>
    </row>
    <row r="361" spans="4:6" x14ac:dyDescent="0.25">
      <c r="D361" s="2"/>
      <c r="E361" s="28"/>
      <c r="F361" s="28"/>
    </row>
    <row r="362" spans="4:6" x14ac:dyDescent="0.25">
      <c r="D362" s="2"/>
      <c r="E362" s="28"/>
      <c r="F362" s="28"/>
    </row>
    <row r="363" spans="4:6" x14ac:dyDescent="0.25">
      <c r="D363" s="2"/>
      <c r="E363" s="28"/>
      <c r="F363" s="28"/>
    </row>
    <row r="364" spans="4:6" x14ac:dyDescent="0.25">
      <c r="D364" s="2"/>
      <c r="E364" s="28"/>
      <c r="F364" s="28"/>
    </row>
    <row r="365" spans="4:6" x14ac:dyDescent="0.25">
      <c r="D365" s="2"/>
      <c r="E365" s="28"/>
      <c r="F365" s="28"/>
    </row>
    <row r="366" spans="4:6" x14ac:dyDescent="0.25">
      <c r="D366" s="2"/>
      <c r="E366" s="28"/>
      <c r="F366" s="28"/>
    </row>
    <row r="367" spans="4:6" x14ac:dyDescent="0.25">
      <c r="D367" s="2"/>
      <c r="E367" s="28"/>
      <c r="F367" s="28"/>
    </row>
    <row r="368" spans="4:6" x14ac:dyDescent="0.25">
      <c r="D368" s="2"/>
      <c r="E368" s="28"/>
      <c r="F368" s="28"/>
    </row>
    <row r="369" spans="4:6" x14ac:dyDescent="0.25">
      <c r="D369" s="2"/>
      <c r="E369" s="28"/>
      <c r="F369" s="28"/>
    </row>
    <row r="370" spans="4:6" x14ac:dyDescent="0.25">
      <c r="D370" s="2"/>
      <c r="E370" s="28"/>
      <c r="F370" s="28"/>
    </row>
    <row r="371" spans="4:6" x14ac:dyDescent="0.25">
      <c r="D371" s="2"/>
      <c r="E371" s="28"/>
      <c r="F371" s="28"/>
    </row>
    <row r="372" spans="4:6" x14ac:dyDescent="0.25">
      <c r="D372" s="2"/>
      <c r="E372" s="28"/>
      <c r="F372" s="28"/>
    </row>
    <row r="373" spans="4:6" x14ac:dyDescent="0.25">
      <c r="D373" s="2"/>
      <c r="E373" s="28"/>
      <c r="F373" s="28"/>
    </row>
    <row r="374" spans="4:6" x14ac:dyDescent="0.25">
      <c r="D374" s="2"/>
      <c r="E374" s="28"/>
      <c r="F374" s="28"/>
    </row>
    <row r="375" spans="4:6" x14ac:dyDescent="0.25">
      <c r="D375" s="2"/>
      <c r="E375" s="28"/>
      <c r="F375" s="28"/>
    </row>
    <row r="376" spans="4:6" x14ac:dyDescent="0.25">
      <c r="D376" s="2"/>
      <c r="E376" s="28"/>
      <c r="F376" s="28"/>
    </row>
    <row r="377" spans="4:6" x14ac:dyDescent="0.25">
      <c r="D377" s="2"/>
      <c r="E377" s="28"/>
      <c r="F377" s="28"/>
    </row>
    <row r="378" spans="4:6" x14ac:dyDescent="0.25">
      <c r="D378" s="2"/>
      <c r="E378" s="28"/>
      <c r="F378" s="28"/>
    </row>
    <row r="379" spans="4:6" x14ac:dyDescent="0.25">
      <c r="D379" s="2"/>
      <c r="E379" s="28"/>
      <c r="F379" s="28"/>
    </row>
    <row r="380" spans="4:6" x14ac:dyDescent="0.25">
      <c r="D380" s="2"/>
      <c r="E380" s="28"/>
      <c r="F380" s="28"/>
    </row>
    <row r="381" spans="4:6" x14ac:dyDescent="0.25">
      <c r="D381" s="2"/>
      <c r="E381" s="28"/>
      <c r="F381" s="28"/>
    </row>
    <row r="382" spans="4:6" x14ac:dyDescent="0.25">
      <c r="D382" s="2"/>
      <c r="E382" s="28"/>
      <c r="F382" s="28"/>
    </row>
    <row r="383" spans="4:6" x14ac:dyDescent="0.25">
      <c r="D383" s="2"/>
      <c r="E383" s="28"/>
      <c r="F383" s="28"/>
    </row>
    <row r="384" spans="4:6" x14ac:dyDescent="0.25">
      <c r="D384" s="2"/>
      <c r="E384" s="28"/>
      <c r="F384" s="28"/>
    </row>
    <row r="385" spans="4:6" x14ac:dyDescent="0.25">
      <c r="D385" s="2"/>
      <c r="E385" s="28"/>
      <c r="F385" s="28"/>
    </row>
    <row r="386" spans="4:6" x14ac:dyDescent="0.25">
      <c r="D386" s="2"/>
      <c r="E386" s="28"/>
      <c r="F386" s="28"/>
    </row>
    <row r="387" spans="4:6" x14ac:dyDescent="0.25">
      <c r="D387" s="2"/>
      <c r="E387" s="28"/>
      <c r="F387" s="28"/>
    </row>
    <row r="388" spans="4:6" x14ac:dyDescent="0.25">
      <c r="D388" s="2"/>
      <c r="E388" s="28"/>
      <c r="F388" s="28"/>
    </row>
    <row r="389" spans="4:6" x14ac:dyDescent="0.25">
      <c r="D389" s="2"/>
      <c r="E389" s="28"/>
      <c r="F389" s="28"/>
    </row>
    <row r="390" spans="4:6" x14ac:dyDescent="0.25">
      <c r="D390" s="2"/>
      <c r="E390" s="28"/>
      <c r="F390" s="28"/>
    </row>
    <row r="391" spans="4:6" x14ac:dyDescent="0.25">
      <c r="D391" s="2"/>
      <c r="E391" s="28"/>
      <c r="F391" s="28"/>
    </row>
    <row r="392" spans="4:6" x14ac:dyDescent="0.25">
      <c r="D392" s="2"/>
      <c r="E392" s="28"/>
      <c r="F392" s="28"/>
    </row>
    <row r="393" spans="4:6" x14ac:dyDescent="0.25">
      <c r="D393" s="2"/>
      <c r="E393" s="28"/>
      <c r="F393" s="28"/>
    </row>
    <row r="394" spans="4:6" x14ac:dyDescent="0.25">
      <c r="D394" s="2"/>
      <c r="E394" s="28"/>
      <c r="F394" s="28"/>
    </row>
    <row r="395" spans="4:6" x14ac:dyDescent="0.25">
      <c r="D395" s="2"/>
      <c r="E395" s="28"/>
      <c r="F395" s="28"/>
    </row>
    <row r="396" spans="4:6" x14ac:dyDescent="0.25">
      <c r="D396" s="2"/>
      <c r="E396" s="28"/>
      <c r="F396" s="28"/>
    </row>
    <row r="397" spans="4:6" x14ac:dyDescent="0.25">
      <c r="D397" s="2"/>
      <c r="E397" s="28"/>
      <c r="F397" s="28"/>
    </row>
    <row r="398" spans="4:6" x14ac:dyDescent="0.25">
      <c r="D398" s="2"/>
      <c r="E398" s="28"/>
      <c r="F398" s="28"/>
    </row>
    <row r="399" spans="4:6" x14ac:dyDescent="0.25">
      <c r="D399" s="2"/>
      <c r="E399" s="28"/>
      <c r="F399" s="28"/>
    </row>
    <row r="400" spans="4:6" x14ac:dyDescent="0.25">
      <c r="D400" s="2"/>
      <c r="E400" s="28"/>
      <c r="F400" s="28"/>
    </row>
    <row r="401" spans="4:6" x14ac:dyDescent="0.25">
      <c r="D401" s="2"/>
      <c r="E401" s="28"/>
      <c r="F401" s="28"/>
    </row>
    <row r="402" spans="4:6" x14ac:dyDescent="0.25">
      <c r="D402" s="2"/>
      <c r="E402" s="28"/>
      <c r="F402" s="28"/>
    </row>
    <row r="403" spans="4:6" x14ac:dyDescent="0.25">
      <c r="D403" s="2"/>
      <c r="E403" s="28"/>
      <c r="F403" s="28"/>
    </row>
    <row r="404" spans="4:6" x14ac:dyDescent="0.25">
      <c r="D404" s="2"/>
      <c r="E404" s="28"/>
      <c r="F404" s="28"/>
    </row>
    <row r="405" spans="4:6" x14ac:dyDescent="0.25">
      <c r="D405" s="2"/>
      <c r="E405" s="28"/>
      <c r="F405" s="28"/>
    </row>
    <row r="406" spans="4:6" x14ac:dyDescent="0.25">
      <c r="D406" s="2"/>
      <c r="E406" s="28"/>
      <c r="F406" s="28"/>
    </row>
    <row r="407" spans="4:6" x14ac:dyDescent="0.25">
      <c r="D407" s="2"/>
      <c r="E407" s="28"/>
      <c r="F407" s="28"/>
    </row>
    <row r="408" spans="4:6" x14ac:dyDescent="0.25">
      <c r="D408" s="2"/>
      <c r="E408" s="28"/>
      <c r="F408" s="28"/>
    </row>
    <row r="409" spans="4:6" x14ac:dyDescent="0.25">
      <c r="D409" s="2"/>
      <c r="E409" s="28"/>
      <c r="F409" s="28"/>
    </row>
    <row r="410" spans="4:6" x14ac:dyDescent="0.25">
      <c r="D410" s="2"/>
      <c r="E410" s="28"/>
      <c r="F410" s="28"/>
    </row>
    <row r="411" spans="4:6" x14ac:dyDescent="0.25">
      <c r="D411" s="2"/>
      <c r="E411" s="28"/>
      <c r="F411" s="28"/>
    </row>
    <row r="412" spans="4:6" x14ac:dyDescent="0.25">
      <c r="D412" s="2"/>
      <c r="E412" s="28"/>
      <c r="F412" s="28"/>
    </row>
    <row r="413" spans="4:6" x14ac:dyDescent="0.25">
      <c r="D413" s="2"/>
      <c r="E413" s="28"/>
      <c r="F413" s="28"/>
    </row>
    <row r="414" spans="4:6" x14ac:dyDescent="0.25">
      <c r="D414" s="2"/>
      <c r="E414" s="28"/>
      <c r="F414" s="28"/>
    </row>
    <row r="415" spans="4:6" x14ac:dyDescent="0.25">
      <c r="D415" s="2"/>
      <c r="E415" s="28"/>
      <c r="F415" s="28"/>
    </row>
    <row r="416" spans="4:6" x14ac:dyDescent="0.25">
      <c r="D416" s="2"/>
      <c r="E416" s="28"/>
      <c r="F416" s="28"/>
    </row>
    <row r="417" spans="4:6" x14ac:dyDescent="0.25">
      <c r="D417" s="2"/>
      <c r="E417" s="28"/>
      <c r="F417" s="28"/>
    </row>
    <row r="418" spans="4:6" x14ac:dyDescent="0.25">
      <c r="D418" s="2"/>
      <c r="E418" s="28"/>
      <c r="F418" s="28"/>
    </row>
    <row r="419" spans="4:6" x14ac:dyDescent="0.25">
      <c r="D419" s="2"/>
      <c r="E419" s="28"/>
      <c r="F419" s="28"/>
    </row>
    <row r="420" spans="4:6" x14ac:dyDescent="0.25">
      <c r="D420" s="2"/>
      <c r="E420" s="28"/>
      <c r="F420" s="28"/>
    </row>
    <row r="421" spans="4:6" x14ac:dyDescent="0.25">
      <c r="D421" s="2"/>
      <c r="E421" s="28"/>
      <c r="F421" s="28"/>
    </row>
    <row r="422" spans="4:6" x14ac:dyDescent="0.25">
      <c r="D422" s="2"/>
      <c r="E422" s="28"/>
      <c r="F422" s="28"/>
    </row>
    <row r="423" spans="4:6" x14ac:dyDescent="0.25">
      <c r="D423" s="2"/>
      <c r="E423" s="28"/>
      <c r="F423" s="28"/>
    </row>
    <row r="424" spans="4:6" x14ac:dyDescent="0.25">
      <c r="D424" s="2"/>
      <c r="E424" s="28"/>
      <c r="F424" s="28"/>
    </row>
    <row r="425" spans="4:6" x14ac:dyDescent="0.25">
      <c r="D425" s="2"/>
      <c r="E425" s="28"/>
      <c r="F425" s="28"/>
    </row>
    <row r="426" spans="4:6" x14ac:dyDescent="0.25">
      <c r="D426" s="2"/>
      <c r="E426" s="28"/>
      <c r="F426" s="28"/>
    </row>
    <row r="427" spans="4:6" x14ac:dyDescent="0.25">
      <c r="D427" s="2"/>
      <c r="E427" s="28"/>
      <c r="F427" s="28"/>
    </row>
    <row r="428" spans="4:6" x14ac:dyDescent="0.25">
      <c r="D428" s="2"/>
      <c r="E428" s="28"/>
      <c r="F428" s="28"/>
    </row>
    <row r="429" spans="4:6" x14ac:dyDescent="0.25">
      <c r="D429" s="2"/>
      <c r="E429" s="28"/>
      <c r="F429" s="28"/>
    </row>
    <row r="430" spans="4:6" x14ac:dyDescent="0.25">
      <c r="D430" s="2"/>
      <c r="E430" s="28"/>
      <c r="F430" s="28"/>
    </row>
    <row r="431" spans="4:6" x14ac:dyDescent="0.25">
      <c r="D431" s="2"/>
      <c r="E431" s="28"/>
      <c r="F431" s="28"/>
    </row>
    <row r="432" spans="4:6" x14ac:dyDescent="0.25">
      <c r="D432" s="2"/>
      <c r="E432" s="28"/>
      <c r="F432" s="28"/>
    </row>
    <row r="433" spans="4:6" x14ac:dyDescent="0.25">
      <c r="D433" s="2"/>
      <c r="E433" s="28"/>
      <c r="F433" s="28"/>
    </row>
    <row r="434" spans="4:6" x14ac:dyDescent="0.25">
      <c r="D434" s="2"/>
      <c r="E434" s="28"/>
      <c r="F434" s="28"/>
    </row>
    <row r="435" spans="4:6" x14ac:dyDescent="0.25">
      <c r="D435" s="2"/>
      <c r="E435" s="28"/>
      <c r="F435" s="28"/>
    </row>
    <row r="436" spans="4:6" x14ac:dyDescent="0.25">
      <c r="D436" s="2"/>
      <c r="E436" s="28"/>
      <c r="F436" s="28"/>
    </row>
    <row r="437" spans="4:6" x14ac:dyDescent="0.25">
      <c r="D437" s="2"/>
      <c r="E437" s="28"/>
      <c r="F437" s="28"/>
    </row>
    <row r="438" spans="4:6" x14ac:dyDescent="0.25">
      <c r="D438" s="2"/>
      <c r="E438" s="28"/>
      <c r="F438" s="28"/>
    </row>
    <row r="439" spans="4:6" x14ac:dyDescent="0.25">
      <c r="D439" s="2"/>
      <c r="E439" s="28"/>
      <c r="F439" s="28"/>
    </row>
    <row r="440" spans="4:6" x14ac:dyDescent="0.25">
      <c r="D440" s="2"/>
      <c r="E440" s="28"/>
      <c r="F440" s="28"/>
    </row>
    <row r="441" spans="4:6" x14ac:dyDescent="0.25">
      <c r="D441" s="2"/>
      <c r="E441" s="28"/>
      <c r="F441" s="28"/>
    </row>
    <row r="442" spans="4:6" x14ac:dyDescent="0.25">
      <c r="D442" s="2"/>
      <c r="E442" s="28"/>
      <c r="F442" s="28"/>
    </row>
    <row r="443" spans="4:6" x14ac:dyDescent="0.25">
      <c r="D443" s="2"/>
      <c r="E443" s="28"/>
      <c r="F443" s="28"/>
    </row>
    <row r="444" spans="4:6" x14ac:dyDescent="0.25">
      <c r="D444" s="2"/>
      <c r="E444" s="28"/>
      <c r="F444" s="28"/>
    </row>
    <row r="445" spans="4:6" x14ac:dyDescent="0.25">
      <c r="D445" s="2"/>
      <c r="E445" s="28"/>
      <c r="F445" s="28"/>
    </row>
    <row r="446" spans="4:6" x14ac:dyDescent="0.25">
      <c r="D446" s="2"/>
      <c r="E446" s="28"/>
      <c r="F446" s="28"/>
    </row>
    <row r="447" spans="4:6" x14ac:dyDescent="0.25">
      <c r="D447" s="2"/>
      <c r="E447" s="28"/>
      <c r="F447" s="28"/>
    </row>
    <row r="448" spans="4:6" x14ac:dyDescent="0.25">
      <c r="D448" s="2"/>
      <c r="E448" s="28"/>
      <c r="F448" s="28"/>
    </row>
    <row r="449" spans="4:6" x14ac:dyDescent="0.25">
      <c r="D449" s="2"/>
      <c r="E449" s="28"/>
      <c r="F449" s="28"/>
    </row>
    <row r="450" spans="4:6" x14ac:dyDescent="0.25">
      <c r="D450" s="2"/>
      <c r="E450" s="28"/>
      <c r="F450" s="28"/>
    </row>
    <row r="451" spans="4:6" x14ac:dyDescent="0.25">
      <c r="D451" s="2"/>
      <c r="E451" s="28"/>
      <c r="F451" s="28"/>
    </row>
    <row r="452" spans="4:6" x14ac:dyDescent="0.25">
      <c r="D452" s="2"/>
      <c r="E452" s="28"/>
      <c r="F452" s="28"/>
    </row>
    <row r="453" spans="4:6" x14ac:dyDescent="0.25">
      <c r="D453" s="2"/>
      <c r="E453" s="28"/>
      <c r="F453" s="28"/>
    </row>
    <row r="454" spans="4:6" x14ac:dyDescent="0.25">
      <c r="D454" s="2"/>
      <c r="E454" s="28"/>
      <c r="F454" s="28"/>
    </row>
    <row r="455" spans="4:6" x14ac:dyDescent="0.25">
      <c r="D455" s="2"/>
      <c r="E455" s="28"/>
      <c r="F455" s="28"/>
    </row>
    <row r="456" spans="4:6" x14ac:dyDescent="0.25">
      <c r="D456" s="2"/>
      <c r="E456" s="28"/>
      <c r="F456" s="28"/>
    </row>
    <row r="457" spans="4:6" x14ac:dyDescent="0.25">
      <c r="D457" s="2"/>
      <c r="E457" s="28"/>
      <c r="F457" s="28"/>
    </row>
    <row r="458" spans="4:6" x14ac:dyDescent="0.25">
      <c r="D458" s="2"/>
      <c r="E458" s="28"/>
      <c r="F458" s="28"/>
    </row>
    <row r="459" spans="4:6" x14ac:dyDescent="0.25">
      <c r="D459" s="2"/>
      <c r="E459" s="28"/>
      <c r="F459" s="28"/>
    </row>
    <row r="460" spans="4:6" x14ac:dyDescent="0.25">
      <c r="D460" s="2"/>
      <c r="E460" s="28"/>
      <c r="F460" s="28"/>
    </row>
    <row r="461" spans="4:6" x14ac:dyDescent="0.25">
      <c r="D461" s="2"/>
      <c r="E461" s="28"/>
      <c r="F461" s="28"/>
    </row>
    <row r="462" spans="4:6" x14ac:dyDescent="0.25">
      <c r="D462" s="2"/>
      <c r="E462" s="28"/>
      <c r="F462" s="28"/>
    </row>
    <row r="463" spans="4:6" x14ac:dyDescent="0.25">
      <c r="D463" s="2"/>
      <c r="E463" s="28"/>
      <c r="F463" s="28"/>
    </row>
    <row r="464" spans="4:6" x14ac:dyDescent="0.25">
      <c r="D464" s="2"/>
      <c r="E464" s="28"/>
      <c r="F464" s="28"/>
    </row>
    <row r="465" spans="4:6" x14ac:dyDescent="0.25">
      <c r="D465" s="2"/>
      <c r="E465" s="28"/>
      <c r="F465" s="28"/>
    </row>
    <row r="466" spans="4:6" x14ac:dyDescent="0.25">
      <c r="D466" s="2"/>
      <c r="E466" s="28"/>
      <c r="F466" s="28"/>
    </row>
    <row r="467" spans="4:6" x14ac:dyDescent="0.25">
      <c r="D467" s="2"/>
      <c r="E467" s="28"/>
      <c r="F467" s="28"/>
    </row>
    <row r="468" spans="4:6" x14ac:dyDescent="0.25">
      <c r="D468" s="2"/>
      <c r="E468" s="28"/>
      <c r="F468" s="28"/>
    </row>
    <row r="469" spans="4:6" x14ac:dyDescent="0.25">
      <c r="D469" s="2"/>
      <c r="E469" s="28"/>
      <c r="F469" s="28"/>
    </row>
    <row r="470" spans="4:6" x14ac:dyDescent="0.25">
      <c r="D470" s="2"/>
      <c r="E470" s="28"/>
      <c r="F470" s="28"/>
    </row>
    <row r="471" spans="4:6" x14ac:dyDescent="0.25">
      <c r="D471" s="2"/>
      <c r="E471" s="28"/>
      <c r="F471" s="28"/>
    </row>
    <row r="472" spans="4:6" x14ac:dyDescent="0.25">
      <c r="D472" s="2"/>
      <c r="E472" s="28"/>
      <c r="F472" s="28"/>
    </row>
    <row r="473" spans="4:6" x14ac:dyDescent="0.25">
      <c r="D473" s="2"/>
      <c r="E473" s="28"/>
      <c r="F473" s="28"/>
    </row>
    <row r="474" spans="4:6" x14ac:dyDescent="0.25">
      <c r="D474" s="2"/>
      <c r="E474" s="28"/>
      <c r="F474" s="28"/>
    </row>
    <row r="475" spans="4:6" x14ac:dyDescent="0.25">
      <c r="D475" s="2"/>
      <c r="E475" s="28"/>
      <c r="F475" s="28"/>
    </row>
    <row r="476" spans="4:6" x14ac:dyDescent="0.25">
      <c r="D476" s="2"/>
      <c r="E476" s="28"/>
      <c r="F476" s="28"/>
    </row>
    <row r="477" spans="4:6" x14ac:dyDescent="0.25">
      <c r="D477" s="2"/>
      <c r="E477" s="28"/>
      <c r="F477" s="28"/>
    </row>
    <row r="478" spans="4:6" x14ac:dyDescent="0.25">
      <c r="D478" s="2"/>
      <c r="E478" s="28"/>
      <c r="F478" s="28"/>
    </row>
    <row r="479" spans="4:6" x14ac:dyDescent="0.25">
      <c r="D479" s="2"/>
      <c r="E479" s="28"/>
      <c r="F479" s="28"/>
    </row>
    <row r="480" spans="4:6" x14ac:dyDescent="0.25">
      <c r="D480" s="2"/>
      <c r="E480" s="28"/>
      <c r="F480" s="28"/>
    </row>
    <row r="481" spans="4:6" x14ac:dyDescent="0.25">
      <c r="D481" s="2"/>
      <c r="E481" s="28"/>
      <c r="F481" s="28"/>
    </row>
    <row r="482" spans="4:6" x14ac:dyDescent="0.25">
      <c r="D482" s="2"/>
      <c r="E482" s="28"/>
      <c r="F482" s="28"/>
    </row>
    <row r="483" spans="4:6" x14ac:dyDescent="0.25">
      <c r="D483" s="2"/>
      <c r="E483" s="28"/>
      <c r="F483" s="28"/>
    </row>
    <row r="484" spans="4:6" x14ac:dyDescent="0.25">
      <c r="D484" s="2"/>
      <c r="E484" s="28"/>
      <c r="F484" s="28"/>
    </row>
    <row r="485" spans="4:6" x14ac:dyDescent="0.25">
      <c r="D485" s="2"/>
      <c r="E485" s="28"/>
      <c r="F485" s="28"/>
    </row>
    <row r="486" spans="4:6" x14ac:dyDescent="0.25">
      <c r="D486" s="2"/>
      <c r="E486" s="28"/>
      <c r="F486" s="28"/>
    </row>
    <row r="487" spans="4:6" x14ac:dyDescent="0.25">
      <c r="D487" s="2"/>
      <c r="E487" s="28"/>
      <c r="F487" s="28"/>
    </row>
    <row r="488" spans="4:6" x14ac:dyDescent="0.25">
      <c r="D488" s="2"/>
      <c r="E488" s="28"/>
      <c r="F488" s="28"/>
    </row>
    <row r="489" spans="4:6" x14ac:dyDescent="0.25">
      <c r="D489" s="2"/>
      <c r="E489" s="28"/>
      <c r="F489" s="28"/>
    </row>
    <row r="490" spans="4:6" x14ac:dyDescent="0.25">
      <c r="D490" s="2"/>
      <c r="E490" s="28"/>
      <c r="F490" s="28"/>
    </row>
    <row r="491" spans="4:6" x14ac:dyDescent="0.25">
      <c r="D491" s="2"/>
      <c r="E491" s="28"/>
      <c r="F491" s="28"/>
    </row>
    <row r="492" spans="4:6" x14ac:dyDescent="0.25">
      <c r="D492" s="2"/>
      <c r="E492" s="28"/>
      <c r="F492" s="28"/>
    </row>
    <row r="493" spans="4:6" x14ac:dyDescent="0.25">
      <c r="D493" s="2"/>
      <c r="E493" s="28"/>
      <c r="F493" s="28"/>
    </row>
    <row r="494" spans="4:6" x14ac:dyDescent="0.25">
      <c r="D494" s="2"/>
      <c r="E494" s="28"/>
      <c r="F494" s="28"/>
    </row>
    <row r="495" spans="4:6" x14ac:dyDescent="0.25">
      <c r="D495" s="2"/>
      <c r="E495" s="28"/>
      <c r="F495" s="28"/>
    </row>
    <row r="496" spans="4:6" x14ac:dyDescent="0.25">
      <c r="D496" s="2"/>
      <c r="E496" s="28"/>
      <c r="F496" s="28"/>
    </row>
    <row r="497" spans="4:6" x14ac:dyDescent="0.25">
      <c r="D497" s="2"/>
      <c r="E497" s="28"/>
      <c r="F497" s="28"/>
    </row>
    <row r="498" spans="4:6" x14ac:dyDescent="0.25">
      <c r="D498" s="2"/>
      <c r="E498" s="28"/>
      <c r="F498" s="28"/>
    </row>
    <row r="499" spans="4:6" x14ac:dyDescent="0.25">
      <c r="D499" s="2"/>
      <c r="E499" s="28"/>
      <c r="F499" s="28"/>
    </row>
    <row r="500" spans="4:6" x14ac:dyDescent="0.25">
      <c r="D500" s="2"/>
      <c r="E500" s="28"/>
      <c r="F500" s="28"/>
    </row>
    <row r="501" spans="4:6" x14ac:dyDescent="0.25">
      <c r="D501" s="2"/>
      <c r="E501" s="28"/>
      <c r="F501" s="28"/>
    </row>
    <row r="502" spans="4:6" x14ac:dyDescent="0.25">
      <c r="D502" s="2"/>
      <c r="E502" s="28"/>
      <c r="F502" s="28"/>
    </row>
    <row r="503" spans="4:6" x14ac:dyDescent="0.25">
      <c r="D503" s="2"/>
      <c r="E503" s="28"/>
      <c r="F503" s="28"/>
    </row>
    <row r="504" spans="4:6" x14ac:dyDescent="0.25">
      <c r="D504" s="2"/>
      <c r="E504" s="28"/>
      <c r="F504" s="28"/>
    </row>
    <row r="505" spans="4:6" x14ac:dyDescent="0.25">
      <c r="D505" s="2"/>
      <c r="E505" s="28"/>
      <c r="F505" s="28"/>
    </row>
    <row r="506" spans="4:6" x14ac:dyDescent="0.25">
      <c r="D506" s="2"/>
      <c r="E506" s="28"/>
      <c r="F506" s="28"/>
    </row>
    <row r="507" spans="4:6" x14ac:dyDescent="0.25">
      <c r="D507" s="2"/>
      <c r="E507" s="28"/>
      <c r="F507" s="28"/>
    </row>
    <row r="508" spans="4:6" x14ac:dyDescent="0.25">
      <c r="D508" s="2"/>
      <c r="E508" s="28"/>
      <c r="F508" s="28"/>
    </row>
    <row r="509" spans="4:6" x14ac:dyDescent="0.25">
      <c r="D509" s="2"/>
      <c r="E509" s="28"/>
      <c r="F509" s="28"/>
    </row>
    <row r="510" spans="4:6" x14ac:dyDescent="0.25">
      <c r="D510" s="2"/>
      <c r="E510" s="28"/>
      <c r="F510" s="28"/>
    </row>
    <row r="511" spans="4:6" x14ac:dyDescent="0.25">
      <c r="D511" s="2"/>
      <c r="E511" s="28"/>
      <c r="F511" s="28"/>
    </row>
    <row r="512" spans="4:6" x14ac:dyDescent="0.25">
      <c r="D512" s="2"/>
      <c r="E512" s="28"/>
      <c r="F512" s="28"/>
    </row>
    <row r="513" spans="4:6" x14ac:dyDescent="0.25">
      <c r="D513" s="2"/>
      <c r="E513" s="28"/>
      <c r="F513" s="28"/>
    </row>
    <row r="514" spans="4:6" x14ac:dyDescent="0.25">
      <c r="D514" s="2"/>
      <c r="E514" s="28"/>
      <c r="F514" s="28"/>
    </row>
    <row r="515" spans="4:6" x14ac:dyDescent="0.25">
      <c r="D515" s="2"/>
      <c r="E515" s="28"/>
      <c r="F515" s="28"/>
    </row>
    <row r="516" spans="4:6" x14ac:dyDescent="0.25">
      <c r="D516" s="2"/>
      <c r="E516" s="28"/>
      <c r="F516" s="28"/>
    </row>
    <row r="517" spans="4:6" x14ac:dyDescent="0.25">
      <c r="D517" s="2"/>
      <c r="E517" s="28"/>
      <c r="F517" s="28"/>
    </row>
    <row r="518" spans="4:6" x14ac:dyDescent="0.25">
      <c r="D518" s="2"/>
      <c r="E518" s="28"/>
      <c r="F518" s="28"/>
    </row>
    <row r="519" spans="4:6" x14ac:dyDescent="0.25">
      <c r="D519" s="2"/>
      <c r="E519" s="28"/>
      <c r="F519" s="28"/>
    </row>
    <row r="520" spans="4:6" x14ac:dyDescent="0.25">
      <c r="D520" s="2"/>
      <c r="E520" s="28"/>
      <c r="F520" s="28"/>
    </row>
    <row r="521" spans="4:6" x14ac:dyDescent="0.25">
      <c r="D521" s="2"/>
      <c r="E521" s="28"/>
      <c r="F521" s="28"/>
    </row>
    <row r="522" spans="4:6" x14ac:dyDescent="0.25">
      <c r="D522" s="2"/>
      <c r="E522" s="28"/>
      <c r="F522" s="28"/>
    </row>
    <row r="523" spans="4:6" x14ac:dyDescent="0.25">
      <c r="D523" s="2"/>
      <c r="E523" s="28"/>
      <c r="F523" s="28"/>
    </row>
    <row r="524" spans="4:6" x14ac:dyDescent="0.25">
      <c r="D524" s="2"/>
      <c r="E524" s="28"/>
      <c r="F524" s="28"/>
    </row>
    <row r="525" spans="4:6" x14ac:dyDescent="0.25">
      <c r="D525" s="2"/>
      <c r="E525" s="28"/>
      <c r="F525" s="28"/>
    </row>
    <row r="526" spans="4:6" x14ac:dyDescent="0.25">
      <c r="D526" s="2"/>
      <c r="E526" s="28"/>
      <c r="F526" s="28"/>
    </row>
    <row r="527" spans="4:6" x14ac:dyDescent="0.25">
      <c r="D527" s="2"/>
      <c r="E527" s="28"/>
      <c r="F527" s="28"/>
    </row>
    <row r="528" spans="4:6" x14ac:dyDescent="0.25">
      <c r="D528" s="2"/>
      <c r="E528" s="28"/>
      <c r="F528" s="28"/>
    </row>
    <row r="529" spans="4:6" x14ac:dyDescent="0.25">
      <c r="D529" s="2"/>
      <c r="E529" s="28"/>
      <c r="F529" s="28"/>
    </row>
    <row r="530" spans="4:6" x14ac:dyDescent="0.25">
      <c r="D530" s="2"/>
      <c r="E530" s="28"/>
      <c r="F530" s="28"/>
    </row>
    <row r="531" spans="4:6" x14ac:dyDescent="0.25">
      <c r="D531" s="2"/>
      <c r="E531" s="28"/>
      <c r="F531" s="28"/>
    </row>
    <row r="532" spans="4:6" x14ac:dyDescent="0.25">
      <c r="D532" s="2"/>
      <c r="E532" s="28"/>
      <c r="F532" s="28"/>
    </row>
    <row r="533" spans="4:6" x14ac:dyDescent="0.25">
      <c r="D533" s="2"/>
      <c r="E533" s="28"/>
      <c r="F533" s="28"/>
    </row>
    <row r="534" spans="4:6" x14ac:dyDescent="0.25">
      <c r="D534" s="2"/>
      <c r="E534" s="28"/>
      <c r="F534" s="28"/>
    </row>
    <row r="535" spans="4:6" x14ac:dyDescent="0.25">
      <c r="D535" s="2"/>
      <c r="E535" s="28"/>
      <c r="F535" s="28"/>
    </row>
    <row r="536" spans="4:6" x14ac:dyDescent="0.25">
      <c r="D536" s="2"/>
      <c r="E536" s="28"/>
      <c r="F536" s="28"/>
    </row>
    <row r="537" spans="4:6" x14ac:dyDescent="0.25">
      <c r="D537" s="2"/>
      <c r="E537" s="28"/>
      <c r="F537" s="28"/>
    </row>
    <row r="538" spans="4:6" x14ac:dyDescent="0.25">
      <c r="D538" s="2"/>
      <c r="E538" s="28"/>
      <c r="F538" s="28"/>
    </row>
    <row r="539" spans="4:6" x14ac:dyDescent="0.25">
      <c r="D539" s="2"/>
      <c r="E539" s="28"/>
      <c r="F539" s="28"/>
    </row>
    <row r="540" spans="4:6" x14ac:dyDescent="0.25">
      <c r="D540" s="2"/>
      <c r="E540" s="28"/>
      <c r="F540" s="28"/>
    </row>
    <row r="541" spans="4:6" x14ac:dyDescent="0.25">
      <c r="D541" s="2"/>
      <c r="E541" s="28"/>
      <c r="F541" s="28"/>
    </row>
    <row r="542" spans="4:6" x14ac:dyDescent="0.25">
      <c r="D542" s="2"/>
      <c r="E542" s="28"/>
      <c r="F542" s="28"/>
    </row>
    <row r="543" spans="4:6" x14ac:dyDescent="0.25">
      <c r="D543" s="2"/>
      <c r="E543" s="28"/>
      <c r="F543" s="28"/>
    </row>
    <row r="544" spans="4:6" x14ac:dyDescent="0.25">
      <c r="D544" s="2"/>
      <c r="E544" s="28"/>
      <c r="F544" s="28"/>
    </row>
    <row r="545" spans="4:6" x14ac:dyDescent="0.25">
      <c r="D545" s="2"/>
      <c r="E545" s="28"/>
      <c r="F545" s="28"/>
    </row>
    <row r="546" spans="4:6" x14ac:dyDescent="0.25">
      <c r="D546" s="2"/>
      <c r="E546" s="28"/>
      <c r="F546" s="28"/>
    </row>
    <row r="547" spans="4:6" x14ac:dyDescent="0.25">
      <c r="D547" s="2"/>
      <c r="E547" s="28"/>
      <c r="F547" s="28"/>
    </row>
    <row r="548" spans="4:6" x14ac:dyDescent="0.25">
      <c r="D548" s="2"/>
      <c r="E548" s="28"/>
      <c r="F548" s="28"/>
    </row>
    <row r="549" spans="4:6" x14ac:dyDescent="0.25">
      <c r="D549" s="2"/>
      <c r="E549" s="28"/>
      <c r="F549" s="28"/>
    </row>
    <row r="550" spans="4:6" x14ac:dyDescent="0.25">
      <c r="D550" s="2"/>
      <c r="E550" s="28"/>
      <c r="F550" s="28"/>
    </row>
    <row r="551" spans="4:6" x14ac:dyDescent="0.25">
      <c r="D551" s="2"/>
      <c r="E551" s="28"/>
      <c r="F551" s="28"/>
    </row>
    <row r="552" spans="4:6" x14ac:dyDescent="0.25">
      <c r="D552" s="2"/>
      <c r="E552" s="28"/>
      <c r="F552" s="28"/>
    </row>
    <row r="553" spans="4:6" x14ac:dyDescent="0.25">
      <c r="D553" s="2"/>
      <c r="E553" s="28"/>
      <c r="F553" s="28"/>
    </row>
    <row r="554" spans="4:6" x14ac:dyDescent="0.25">
      <c r="D554" s="2"/>
      <c r="E554" s="28"/>
      <c r="F554" s="28"/>
    </row>
    <row r="555" spans="4:6" x14ac:dyDescent="0.25">
      <c r="D555" s="2"/>
      <c r="E555" s="28"/>
      <c r="F555" s="28"/>
    </row>
    <row r="556" spans="4:6" x14ac:dyDescent="0.25">
      <c r="D556" s="2"/>
      <c r="E556" s="28"/>
      <c r="F556" s="28"/>
    </row>
    <row r="557" spans="4:6" x14ac:dyDescent="0.25">
      <c r="D557" s="2"/>
      <c r="E557" s="28"/>
      <c r="F557" s="28"/>
    </row>
    <row r="558" spans="4:6" x14ac:dyDescent="0.25">
      <c r="D558" s="2"/>
      <c r="E558" s="28"/>
      <c r="F558" s="28"/>
    </row>
    <row r="559" spans="4:6" x14ac:dyDescent="0.25">
      <c r="D559" s="2"/>
      <c r="E559" s="28"/>
      <c r="F559" s="28"/>
    </row>
    <row r="560" spans="4:6" x14ac:dyDescent="0.25">
      <c r="D560" s="2"/>
      <c r="E560" s="28"/>
      <c r="F560" s="28"/>
    </row>
    <row r="561" spans="4:6" x14ac:dyDescent="0.25">
      <c r="D561" s="2"/>
      <c r="E561" s="28"/>
      <c r="F561" s="28"/>
    </row>
    <row r="562" spans="4:6" x14ac:dyDescent="0.25">
      <c r="D562" s="2"/>
      <c r="E562" s="28"/>
      <c r="F562" s="28"/>
    </row>
    <row r="563" spans="4:6" x14ac:dyDescent="0.25">
      <c r="D563" s="2"/>
      <c r="E563" s="28"/>
      <c r="F563" s="28"/>
    </row>
    <row r="564" spans="4:6" x14ac:dyDescent="0.25">
      <c r="D564" s="2"/>
      <c r="E564" s="28"/>
      <c r="F564" s="28"/>
    </row>
    <row r="565" spans="4:6" x14ac:dyDescent="0.25">
      <c r="D565" s="2"/>
      <c r="E565" s="28"/>
      <c r="F565" s="28"/>
    </row>
    <row r="566" spans="4:6" x14ac:dyDescent="0.25">
      <c r="D566" s="2"/>
      <c r="E566" s="28"/>
      <c r="F566" s="28"/>
    </row>
    <row r="567" spans="4:6" x14ac:dyDescent="0.25">
      <c r="D567" s="2"/>
      <c r="E567" s="28"/>
      <c r="F567" s="28"/>
    </row>
    <row r="568" spans="4:6" x14ac:dyDescent="0.25">
      <c r="D568" s="2"/>
      <c r="E568" s="28"/>
      <c r="F568" s="28"/>
    </row>
    <row r="569" spans="4:6" x14ac:dyDescent="0.25">
      <c r="D569" s="2"/>
      <c r="E569" s="28"/>
      <c r="F569" s="28"/>
    </row>
    <row r="570" spans="4:6" x14ac:dyDescent="0.25">
      <c r="D570" s="2"/>
      <c r="E570" s="28"/>
      <c r="F570" s="28"/>
    </row>
    <row r="571" spans="4:6" x14ac:dyDescent="0.25">
      <c r="D571" s="2"/>
      <c r="E571" s="28"/>
      <c r="F571" s="28"/>
    </row>
    <row r="572" spans="4:6" x14ac:dyDescent="0.25">
      <c r="D572" s="2"/>
      <c r="E572" s="28"/>
      <c r="F572" s="28"/>
    </row>
    <row r="573" spans="4:6" x14ac:dyDescent="0.25">
      <c r="D573" s="2"/>
      <c r="E573" s="28"/>
      <c r="F573" s="28"/>
    </row>
    <row r="574" spans="4:6" x14ac:dyDescent="0.25">
      <c r="D574" s="2"/>
      <c r="E574" s="28"/>
      <c r="F574" s="28"/>
    </row>
    <row r="575" spans="4:6" x14ac:dyDescent="0.25">
      <c r="D575" s="2"/>
      <c r="E575" s="28"/>
      <c r="F575" s="28"/>
    </row>
    <row r="576" spans="4:6" x14ac:dyDescent="0.25">
      <c r="D576" s="2"/>
      <c r="E576" s="28"/>
      <c r="F576" s="28"/>
    </row>
    <row r="577" spans="4:6" x14ac:dyDescent="0.25">
      <c r="D577" s="2"/>
      <c r="E577" s="28"/>
      <c r="F577" s="28"/>
    </row>
    <row r="578" spans="4:6" x14ac:dyDescent="0.25">
      <c r="D578" s="2"/>
      <c r="E578" s="28"/>
      <c r="F578" s="28"/>
    </row>
    <row r="579" spans="4:6" x14ac:dyDescent="0.25">
      <c r="D579" s="2"/>
      <c r="E579" s="28"/>
      <c r="F579" s="28"/>
    </row>
    <row r="580" spans="4:6" x14ac:dyDescent="0.25">
      <c r="D580" s="2"/>
      <c r="E580" s="28"/>
      <c r="F580" s="28"/>
    </row>
    <row r="581" spans="4:6" x14ac:dyDescent="0.25">
      <c r="D581" s="2"/>
      <c r="E581" s="28"/>
      <c r="F581" s="28"/>
    </row>
    <row r="582" spans="4:6" x14ac:dyDescent="0.25">
      <c r="D582" s="2"/>
      <c r="E582" s="28"/>
      <c r="F582" s="28"/>
    </row>
    <row r="583" spans="4:6" x14ac:dyDescent="0.25">
      <c r="D583" s="2"/>
      <c r="E583" s="28"/>
      <c r="F583" s="28"/>
    </row>
    <row r="584" spans="4:6" x14ac:dyDescent="0.25">
      <c r="D584" s="2"/>
      <c r="E584" s="28"/>
      <c r="F584" s="28"/>
    </row>
    <row r="585" spans="4:6" x14ac:dyDescent="0.25">
      <c r="D585" s="2"/>
      <c r="E585" s="28"/>
      <c r="F585" s="28"/>
    </row>
    <row r="586" spans="4:6" x14ac:dyDescent="0.25">
      <c r="D586" s="2"/>
      <c r="E586" s="28"/>
      <c r="F586" s="28"/>
    </row>
    <row r="587" spans="4:6" x14ac:dyDescent="0.25">
      <c r="D587" s="2"/>
      <c r="E587" s="28"/>
      <c r="F587" s="28"/>
    </row>
    <row r="588" spans="4:6" x14ac:dyDescent="0.25">
      <c r="D588" s="2"/>
      <c r="E588" s="28"/>
      <c r="F588" s="28"/>
    </row>
    <row r="589" spans="4:6" x14ac:dyDescent="0.25">
      <c r="D589" s="2"/>
      <c r="E589" s="28"/>
      <c r="F589" s="28"/>
    </row>
    <row r="590" spans="4:6" x14ac:dyDescent="0.25">
      <c r="D590" s="2"/>
      <c r="E590" s="28"/>
      <c r="F590" s="28"/>
    </row>
    <row r="591" spans="4:6" x14ac:dyDescent="0.25">
      <c r="D591" s="2"/>
      <c r="E591" s="28"/>
      <c r="F591" s="28"/>
    </row>
    <row r="592" spans="4:6" x14ac:dyDescent="0.25">
      <c r="D592" s="2"/>
      <c r="E592" s="28"/>
      <c r="F592" s="28"/>
    </row>
    <row r="593" spans="4:6" x14ac:dyDescent="0.25">
      <c r="D593" s="2"/>
      <c r="E593" s="28"/>
      <c r="F593" s="28"/>
    </row>
    <row r="594" spans="4:6" x14ac:dyDescent="0.25">
      <c r="D594" s="2"/>
      <c r="E594" s="28"/>
      <c r="F594" s="28"/>
    </row>
    <row r="595" spans="4:6" x14ac:dyDescent="0.25">
      <c r="D595" s="2"/>
      <c r="E595" s="28"/>
      <c r="F595" s="28"/>
    </row>
    <row r="596" spans="4:6" x14ac:dyDescent="0.25">
      <c r="D596" s="2"/>
      <c r="E596" s="28"/>
      <c r="F596" s="28"/>
    </row>
    <row r="597" spans="4:6" x14ac:dyDescent="0.25">
      <c r="D597" s="2"/>
      <c r="E597" s="28"/>
      <c r="F597" s="28"/>
    </row>
    <row r="598" spans="4:6" x14ac:dyDescent="0.25">
      <c r="D598" s="2"/>
      <c r="E598" s="28"/>
      <c r="F598" s="28"/>
    </row>
    <row r="599" spans="4:6" x14ac:dyDescent="0.25">
      <c r="D599" s="2"/>
      <c r="E599" s="28"/>
      <c r="F599" s="28"/>
    </row>
    <row r="600" spans="4:6" x14ac:dyDescent="0.25">
      <c r="D600" s="2"/>
      <c r="E600" s="28"/>
      <c r="F600" s="28"/>
    </row>
    <row r="601" spans="4:6" x14ac:dyDescent="0.25">
      <c r="D601" s="2"/>
      <c r="E601" s="28"/>
      <c r="F601" s="28"/>
    </row>
    <row r="602" spans="4:6" x14ac:dyDescent="0.25">
      <c r="D602" s="2"/>
      <c r="E602" s="28"/>
      <c r="F602" s="28"/>
    </row>
    <row r="603" spans="4:6" x14ac:dyDescent="0.25">
      <c r="D603" s="2"/>
      <c r="E603" s="28"/>
      <c r="F603" s="28"/>
    </row>
    <row r="604" spans="4:6" x14ac:dyDescent="0.25">
      <c r="D604" s="2"/>
      <c r="E604" s="28"/>
      <c r="F604" s="28"/>
    </row>
    <row r="605" spans="4:6" x14ac:dyDescent="0.25">
      <c r="D605" s="2"/>
      <c r="E605" s="28"/>
      <c r="F605" s="28"/>
    </row>
    <row r="606" spans="4:6" x14ac:dyDescent="0.25">
      <c r="D606" s="2"/>
      <c r="E606" s="28"/>
      <c r="F606" s="28"/>
    </row>
    <row r="607" spans="4:6" x14ac:dyDescent="0.25">
      <c r="D607" s="2"/>
      <c r="E607" s="28"/>
      <c r="F607" s="28"/>
    </row>
    <row r="608" spans="4:6" x14ac:dyDescent="0.25">
      <c r="D608" s="2"/>
      <c r="E608" s="28"/>
      <c r="F608" s="28"/>
    </row>
    <row r="609" spans="4:6" x14ac:dyDescent="0.25">
      <c r="D609" s="2"/>
      <c r="E609" s="28"/>
      <c r="F609" s="28"/>
    </row>
    <row r="610" spans="4:6" x14ac:dyDescent="0.25">
      <c r="D610" s="2"/>
      <c r="E610" s="28"/>
      <c r="F610" s="28"/>
    </row>
    <row r="611" spans="4:6" x14ac:dyDescent="0.25">
      <c r="D611" s="2"/>
      <c r="E611" s="28"/>
      <c r="F611" s="28"/>
    </row>
    <row r="612" spans="4:6" x14ac:dyDescent="0.25">
      <c r="D612" s="2"/>
      <c r="E612" s="28"/>
      <c r="F612" s="28"/>
    </row>
    <row r="613" spans="4:6" x14ac:dyDescent="0.25">
      <c r="D613" s="2"/>
      <c r="E613" s="28"/>
      <c r="F613" s="28"/>
    </row>
    <row r="614" spans="4:6" x14ac:dyDescent="0.25">
      <c r="D614" s="2"/>
      <c r="E614" s="28"/>
      <c r="F614" s="28"/>
    </row>
    <row r="615" spans="4:6" x14ac:dyDescent="0.25">
      <c r="D615" s="2"/>
      <c r="E615" s="28"/>
      <c r="F615" s="28"/>
    </row>
    <row r="616" spans="4:6" x14ac:dyDescent="0.25">
      <c r="D616" s="2"/>
      <c r="E616" s="28"/>
      <c r="F616" s="28"/>
    </row>
    <row r="617" spans="4:6" x14ac:dyDescent="0.25">
      <c r="D617" s="2"/>
      <c r="E617" s="28"/>
      <c r="F617" s="28"/>
    </row>
    <row r="618" spans="4:6" x14ac:dyDescent="0.25">
      <c r="D618" s="2"/>
      <c r="E618" s="28"/>
      <c r="F618" s="28"/>
    </row>
    <row r="619" spans="4:6" x14ac:dyDescent="0.25">
      <c r="D619" s="2"/>
      <c r="E619" s="28"/>
      <c r="F619" s="28"/>
    </row>
    <row r="620" spans="4:6" x14ac:dyDescent="0.25">
      <c r="D620" s="2"/>
      <c r="E620" s="28"/>
      <c r="F620" s="28"/>
    </row>
    <row r="621" spans="4:6" x14ac:dyDescent="0.25">
      <c r="D621" s="2"/>
      <c r="E621" s="28"/>
      <c r="F621" s="28"/>
    </row>
    <row r="622" spans="4:6" x14ac:dyDescent="0.25">
      <c r="D622" s="2"/>
      <c r="E622" s="28"/>
      <c r="F622" s="28"/>
    </row>
    <row r="623" spans="4:6" x14ac:dyDescent="0.25">
      <c r="D623" s="2"/>
      <c r="E623" s="28"/>
      <c r="F623" s="28"/>
    </row>
    <row r="624" spans="4:6" x14ac:dyDescent="0.25">
      <c r="D624" s="2"/>
      <c r="E624" s="28"/>
      <c r="F624" s="28"/>
    </row>
    <row r="625" spans="4:6" x14ac:dyDescent="0.25">
      <c r="D625" s="2"/>
      <c r="E625" s="28"/>
      <c r="F625" s="28"/>
    </row>
    <row r="626" spans="4:6" x14ac:dyDescent="0.25">
      <c r="D626" s="2"/>
      <c r="E626" s="28"/>
      <c r="F626" s="28"/>
    </row>
    <row r="627" spans="4:6" x14ac:dyDescent="0.25">
      <c r="D627" s="2"/>
      <c r="E627" s="28"/>
      <c r="F627" s="28"/>
    </row>
    <row r="628" spans="4:6" x14ac:dyDescent="0.25">
      <c r="D628" s="2"/>
      <c r="E628" s="28"/>
      <c r="F628" s="28"/>
    </row>
    <row r="629" spans="4:6" x14ac:dyDescent="0.25">
      <c r="D629" s="2"/>
      <c r="E629" s="28"/>
      <c r="F629" s="28"/>
    </row>
    <row r="630" spans="4:6" x14ac:dyDescent="0.25">
      <c r="D630" s="2"/>
      <c r="E630" s="28"/>
      <c r="F630" s="28"/>
    </row>
    <row r="631" spans="4:6" x14ac:dyDescent="0.25">
      <c r="D631" s="2"/>
      <c r="E631" s="28"/>
      <c r="F631" s="28"/>
    </row>
    <row r="632" spans="4:6" x14ac:dyDescent="0.25">
      <c r="D632" s="2"/>
      <c r="E632" s="28"/>
      <c r="F632" s="28"/>
    </row>
    <row r="633" spans="4:6" x14ac:dyDescent="0.25">
      <c r="D633" s="2"/>
      <c r="E633" s="28"/>
      <c r="F633" s="28"/>
    </row>
    <row r="634" spans="4:6" x14ac:dyDescent="0.25">
      <c r="D634" s="2"/>
      <c r="E634" s="28"/>
      <c r="F634" s="28"/>
    </row>
    <row r="635" spans="4:6" x14ac:dyDescent="0.25">
      <c r="D635" s="2"/>
      <c r="E635" s="28"/>
      <c r="F635" s="28"/>
    </row>
    <row r="636" spans="4:6" x14ac:dyDescent="0.25">
      <c r="D636" s="2"/>
      <c r="E636" s="28"/>
      <c r="F636" s="28"/>
    </row>
  </sheetData>
  <sheetProtection selectLockedCells="1" selectUnlockedCells="1"/>
  <pageMargins left="0.2361111111111111" right="0.2361111111111111" top="0.74791666666666667" bottom="0.74791666666666667" header="0.51180555555555551" footer="0.51180555555555551"/>
  <pageSetup paperSize="8" firstPageNumber="0" fitToHeight="0" orientation="landscape" r:id="rId1"/>
  <headerFooter alignWithMargins="0"/>
  <rowBreaks count="2" manualBreakCount="2">
    <brk id="28" max="16383" man="1"/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8"/>
  <sheetViews>
    <sheetView workbookViewId="0">
      <selection activeCell="C14" sqref="C14"/>
    </sheetView>
  </sheetViews>
  <sheetFormatPr defaultColWidth="11.42578125" defaultRowHeight="15" x14ac:dyDescent="0.25"/>
  <cols>
    <col min="1" max="1" width="17.28515625" customWidth="1"/>
    <col min="2" max="2" width="98.85546875" customWidth="1"/>
    <col min="3" max="3" width="15.85546875" customWidth="1"/>
  </cols>
  <sheetData>
    <row r="1" spans="1:3" ht="45" customHeight="1" x14ac:dyDescent="0.25">
      <c r="A1" s="116" t="s">
        <v>75</v>
      </c>
      <c r="B1" s="116"/>
      <c r="C1" s="116"/>
    </row>
    <row r="2" spans="1:3" ht="51" customHeight="1" x14ac:dyDescent="0.25">
      <c r="A2" s="117" t="s">
        <v>54</v>
      </c>
      <c r="B2" s="117"/>
      <c r="C2" s="81">
        <v>2023</v>
      </c>
    </row>
    <row r="3" spans="1:3" x14ac:dyDescent="0.25">
      <c r="A3" s="4"/>
      <c r="B3" s="82"/>
      <c r="C3" s="83"/>
    </row>
    <row r="4" spans="1:3" ht="15" customHeight="1" x14ac:dyDescent="0.25">
      <c r="A4" s="118" t="s">
        <v>55</v>
      </c>
      <c r="B4" s="84" t="s">
        <v>56</v>
      </c>
      <c r="C4" s="85">
        <v>9301</v>
      </c>
    </row>
    <row r="5" spans="1:3" x14ac:dyDescent="0.25">
      <c r="A5" s="118"/>
      <c r="B5" s="86" t="s">
        <v>57</v>
      </c>
      <c r="C5" s="87">
        <v>0</v>
      </c>
    </row>
    <row r="6" spans="1:3" x14ac:dyDescent="0.25">
      <c r="A6" s="118"/>
      <c r="B6" s="88" t="s">
        <v>58</v>
      </c>
      <c r="C6" s="89">
        <v>2121</v>
      </c>
    </row>
    <row r="7" spans="1:3" x14ac:dyDescent="0.25">
      <c r="A7" s="118"/>
      <c r="B7" s="88" t="s">
        <v>77</v>
      </c>
      <c r="C7" s="89">
        <v>221</v>
      </c>
    </row>
    <row r="8" spans="1:3" x14ac:dyDescent="0.25">
      <c r="A8" s="118"/>
      <c r="B8" s="88" t="s">
        <v>59</v>
      </c>
      <c r="C8" s="90"/>
    </row>
    <row r="9" spans="1:3" x14ac:dyDescent="0.25">
      <c r="A9" s="118"/>
      <c r="B9" s="91" t="s">
        <v>60</v>
      </c>
      <c r="C9" s="92">
        <f>SUM(C4:C8)</f>
        <v>11643</v>
      </c>
    </row>
    <row r="10" spans="1:3" ht="15" customHeight="1" x14ac:dyDescent="0.25">
      <c r="A10" s="119" t="s">
        <v>61</v>
      </c>
      <c r="B10" s="93" t="s">
        <v>62</v>
      </c>
      <c r="C10" s="94"/>
    </row>
    <row r="11" spans="1:3" ht="33" x14ac:dyDescent="0.25">
      <c r="A11" s="119"/>
      <c r="B11" s="95" t="s">
        <v>63</v>
      </c>
      <c r="C11" s="96">
        <v>5227</v>
      </c>
    </row>
    <row r="12" spans="1:3" x14ac:dyDescent="0.25">
      <c r="A12" s="119"/>
      <c r="B12" s="97" t="s">
        <v>64</v>
      </c>
      <c r="C12" s="98">
        <v>300</v>
      </c>
    </row>
    <row r="13" spans="1:3" ht="15.75" thickBot="1" x14ac:dyDescent="0.3">
      <c r="A13" s="119"/>
      <c r="B13" s="99" t="s">
        <v>65</v>
      </c>
      <c r="C13" s="98"/>
    </row>
    <row r="14" spans="1:3" ht="15.75" thickBot="1" x14ac:dyDescent="0.3">
      <c r="A14" s="119"/>
      <c r="B14" s="99" t="s">
        <v>66</v>
      </c>
      <c r="C14" s="98">
        <v>1800</v>
      </c>
    </row>
    <row r="15" spans="1:3" x14ac:dyDescent="0.25">
      <c r="A15" s="119"/>
      <c r="B15" s="99" t="s">
        <v>67</v>
      </c>
      <c r="C15" s="98"/>
    </row>
    <row r="16" spans="1:3" ht="19.5" x14ac:dyDescent="0.25">
      <c r="A16" s="119"/>
      <c r="B16" s="19" t="s">
        <v>27</v>
      </c>
      <c r="C16" s="100"/>
    </row>
    <row r="17" spans="1:4" x14ac:dyDescent="0.25">
      <c r="A17" s="119"/>
      <c r="B17" s="97" t="s">
        <v>68</v>
      </c>
      <c r="C17" s="101"/>
    </row>
    <row r="18" spans="1:4" x14ac:dyDescent="0.25">
      <c r="A18" s="119"/>
      <c r="B18" s="97" t="s">
        <v>69</v>
      </c>
      <c r="C18" s="101"/>
    </row>
    <row r="19" spans="1:4" x14ac:dyDescent="0.25">
      <c r="A19" s="119"/>
      <c r="B19" s="102" t="s">
        <v>70</v>
      </c>
      <c r="C19" s="103">
        <f>SUM(C10:C18)</f>
        <v>7327</v>
      </c>
      <c r="D19" s="104"/>
    </row>
    <row r="20" spans="1:4" ht="22.5" x14ac:dyDescent="0.25">
      <c r="A20" s="4"/>
      <c r="B20" s="105" t="s">
        <v>71</v>
      </c>
      <c r="C20" s="106">
        <v>1545</v>
      </c>
    </row>
    <row r="21" spans="1:4" x14ac:dyDescent="0.25">
      <c r="A21" s="4"/>
      <c r="B21" s="107" t="s">
        <v>72</v>
      </c>
      <c r="C21" s="108"/>
    </row>
    <row r="22" spans="1:4" x14ac:dyDescent="0.25">
      <c r="A22" s="4"/>
      <c r="B22" s="109" t="s">
        <v>73</v>
      </c>
      <c r="C22" s="110">
        <f>SUM(C19+C9+C20)</f>
        <v>20515</v>
      </c>
    </row>
    <row r="24" spans="1:4" x14ac:dyDescent="0.25">
      <c r="B24" s="111"/>
      <c r="C24" s="112"/>
    </row>
    <row r="26" spans="1:4" x14ac:dyDescent="0.25">
      <c r="B26" s="113" t="s">
        <v>74</v>
      </c>
      <c r="C26" s="114">
        <f>C22+C24</f>
        <v>20515</v>
      </c>
    </row>
    <row r="28" spans="1:4" ht="15" customHeight="1" x14ac:dyDescent="0.25">
      <c r="A28" s="120" t="s">
        <v>46</v>
      </c>
      <c r="B28" s="120"/>
    </row>
  </sheetData>
  <sheetProtection selectLockedCells="1" selectUnlockedCells="1"/>
  <mergeCells count="5">
    <mergeCell ref="A1:C1"/>
    <mergeCell ref="A2:B2"/>
    <mergeCell ref="A4:A9"/>
    <mergeCell ref="A10:A19"/>
    <mergeCell ref="A28:B28"/>
  </mergeCells>
  <pageMargins left="0" right="0" top="0" bottom="0" header="0.51180555555555551" footer="0.51180555555555551"/>
  <pageSetup paperSize="9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COSTITUZIONE </vt:lpstr>
      <vt:lpstr>UTILIZZO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Giovanna</dc:creator>
  <cp:lastModifiedBy>Michele Zanotti Fragonara</cp:lastModifiedBy>
  <cp:lastPrinted>2024-05-14T10:57:39Z</cp:lastPrinted>
  <dcterms:created xsi:type="dcterms:W3CDTF">2021-09-03T12:45:21Z</dcterms:created>
  <dcterms:modified xsi:type="dcterms:W3CDTF">2024-05-14T10:58:36Z</dcterms:modified>
</cp:coreProperties>
</file>